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8640" yWindow="-15" windowWidth="8670" windowHeight="9690" tabRatio="647"/>
  </bookViews>
  <sheets>
    <sheet name="PL" sheetId="6" r:id="rId1"/>
    <sheet name="Comprehensive PL" sheetId="10" r:id="rId2"/>
    <sheet name="BS" sheetId="5" r:id="rId3"/>
    <sheet name="Changes in Equity" sheetId="4" r:id="rId4"/>
    <sheet name="Cash flow" sheetId="15" r:id="rId5"/>
    <sheet name="CSXLStore" sheetId="14" state="hidden" r:id="rId6"/>
  </sheets>
  <definedNames>
    <definedName name="_xlnm.Print_Area" localSheetId="2">BS!$B$1:$H$73</definedName>
    <definedName name="_xlnm.Print_Area" localSheetId="4">'Cash flow'!$A$1:$F$77</definedName>
    <definedName name="_xlnm.Print_Area" localSheetId="3">'Changes in Equity'!$A$1:$T$54</definedName>
    <definedName name="_xlnm.Print_Area" localSheetId="1">'Comprehensive PL'!$A$1:$I$27</definedName>
    <definedName name="_xlnm.Print_Area" localSheetId="0">PL!$A$1:$J$46</definedName>
  </definedNames>
  <calcPr calcId="124519"/>
  <fileRecoveryPr repairLoad="1"/>
</workbook>
</file>

<file path=xl/calcChain.xml><?xml version="1.0" encoding="utf-8"?>
<calcChain xmlns="http://schemas.openxmlformats.org/spreadsheetml/2006/main">
  <c r="F51" i="15"/>
  <c r="D51"/>
  <c r="F38"/>
  <c r="F73" l="1"/>
  <c r="F75" s="1"/>
  <c r="F77" s="1"/>
  <c r="D73"/>
  <c r="D75" s="1"/>
  <c r="D77" s="1"/>
  <c r="F29" l="1"/>
  <c r="D29"/>
  <c r="D60" l="1"/>
  <c r="F60"/>
  <c r="D38"/>
  <c r="H64" i="5" l="1"/>
  <c r="H53"/>
  <c r="H41"/>
  <c r="H29"/>
  <c r="H21"/>
  <c r="H67" l="1"/>
  <c r="H43"/>
  <c r="H55"/>
  <c r="H31"/>
  <c r="H69" l="1"/>
  <c r="H57"/>
  <c r="E44" i="4" l="1"/>
  <c r="S48"/>
  <c r="M48"/>
  <c r="M51" s="1"/>
  <c r="K48"/>
  <c r="I48"/>
  <c r="I51" s="1"/>
  <c r="G48"/>
  <c r="G51" s="1"/>
  <c r="Q48"/>
  <c r="O48"/>
  <c r="E47"/>
  <c r="S51"/>
  <c r="K51"/>
  <c r="E42"/>
  <c r="C42" s="1"/>
  <c r="E48" l="1"/>
  <c r="E51" s="1"/>
  <c r="O51"/>
  <c r="C44"/>
  <c r="C47"/>
  <c r="C48" s="1"/>
  <c r="Q51"/>
  <c r="C51" l="1"/>
  <c r="S24" l="1"/>
  <c r="Q24"/>
  <c r="O24"/>
  <c r="M24"/>
  <c r="M27" s="1"/>
  <c r="K24"/>
  <c r="K27" s="1"/>
  <c r="I24"/>
  <c r="I27" s="1"/>
  <c r="G24"/>
  <c r="G27" s="1"/>
  <c r="E23"/>
  <c r="C23" s="1"/>
  <c r="S27" l="1"/>
  <c r="O27" l="1"/>
  <c r="E22" l="1"/>
  <c r="E17"/>
  <c r="F64" i="5"/>
  <c r="I37" i="6"/>
  <c r="I10" i="10"/>
  <c r="G10"/>
  <c r="I10" i="6"/>
  <c r="G10"/>
  <c r="F41" i="5"/>
  <c r="F21"/>
  <c r="F29"/>
  <c r="F67"/>
  <c r="F53"/>
  <c r="C22" i="4" l="1"/>
  <c r="C24" s="1"/>
  <c r="E24"/>
  <c r="F43" i="5"/>
  <c r="F31"/>
  <c r="D29"/>
  <c r="D41"/>
  <c r="F55"/>
  <c r="F69" s="1"/>
  <c r="D64"/>
  <c r="D53"/>
  <c r="D21"/>
  <c r="C17" i="4"/>
  <c r="E37" i="6"/>
  <c r="D31" i="5" l="1"/>
  <c r="D43"/>
  <c r="D67"/>
  <c r="E19" i="4"/>
  <c r="E27" s="1"/>
  <c r="D55" i="5"/>
  <c r="F57"/>
  <c r="I20" i="6"/>
  <c r="C20"/>
  <c r="E20"/>
  <c r="D57" i="5" l="1"/>
  <c r="G37" i="6"/>
  <c r="G20"/>
  <c r="C37"/>
  <c r="Q27" i="4"/>
  <c r="I26" i="6"/>
  <c r="D69" i="5"/>
  <c r="C19" i="4"/>
  <c r="C26" i="6"/>
  <c r="C30" s="1"/>
  <c r="C19" i="10" s="1"/>
  <c r="E26" i="6"/>
  <c r="E26" i="10"/>
  <c r="I26"/>
  <c r="F30" i="15" l="1"/>
  <c r="F40" s="1"/>
  <c r="F44" s="1"/>
  <c r="F62" s="1"/>
  <c r="F65" s="1"/>
  <c r="G26" i="6"/>
  <c r="C27" i="4"/>
  <c r="I30" i="6"/>
  <c r="E30"/>
  <c r="C26" i="10"/>
  <c r="G26"/>
  <c r="D30" i="15" l="1"/>
  <c r="D40" s="1"/>
  <c r="D44" s="1"/>
  <c r="D62" s="1"/>
  <c r="D65" s="1"/>
  <c r="G30" i="6"/>
  <c r="I19" i="10"/>
  <c r="E19"/>
  <c r="G19"/>
</calcChain>
</file>

<file path=xl/sharedStrings.xml><?xml version="1.0" encoding="utf-8"?>
<sst xmlns="http://schemas.openxmlformats.org/spreadsheetml/2006/main" count="307" uniqueCount="191">
  <si>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</si>
  <si>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</si>
  <si>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</si>
  <si>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</si>
  <si>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</si>
  <si>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</si>
  <si>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</si>
  <si>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Revenue</t>
  </si>
  <si>
    <t>Taxation</t>
  </si>
  <si>
    <t>Total</t>
  </si>
  <si>
    <t>Changes in working capital</t>
  </si>
  <si>
    <t>UNAUDITED</t>
  </si>
  <si>
    <t xml:space="preserve">AS AT </t>
  </si>
  <si>
    <t>CURRENT</t>
  </si>
  <si>
    <t>QUARTER</t>
  </si>
  <si>
    <t>RM'000</t>
  </si>
  <si>
    <t>AUDITED</t>
  </si>
  <si>
    <t>Property, plant and equipment</t>
  </si>
  <si>
    <t xml:space="preserve">Current assets </t>
  </si>
  <si>
    <t>Provision for liabilities</t>
  </si>
  <si>
    <t>Equity</t>
  </si>
  <si>
    <t>RCSLS</t>
  </si>
  <si>
    <t>Portion of</t>
  </si>
  <si>
    <t>Share capital</t>
  </si>
  <si>
    <t>Reserves</t>
  </si>
  <si>
    <t>PERIOD</t>
  </si>
  <si>
    <t>Tax recoverable</t>
  </si>
  <si>
    <t>Secured bonds</t>
  </si>
  <si>
    <t>Non-current liabilities</t>
  </si>
  <si>
    <t>CONDENSED CONSOLIDATED STATEMENTS OF CHANGES IN EQUITY</t>
  </si>
  <si>
    <t>Depreciation</t>
  </si>
  <si>
    <t xml:space="preserve">Non-current assets </t>
  </si>
  <si>
    <t>Deposits with financial institutions</t>
  </si>
  <si>
    <t xml:space="preserve">         -  Diluted (sen)</t>
  </si>
  <si>
    <t xml:space="preserve"> Deferred tax assets</t>
  </si>
  <si>
    <t>Inventories</t>
  </si>
  <si>
    <t>Cash and bank balances</t>
  </si>
  <si>
    <t>Self-generating and regenerating assets</t>
  </si>
  <si>
    <t xml:space="preserve">ENDED </t>
  </si>
  <si>
    <t>(RM'000)</t>
  </si>
  <si>
    <t>Capital</t>
  </si>
  <si>
    <t>B5</t>
  </si>
  <si>
    <t>B13</t>
  </si>
  <si>
    <t>A4</t>
  </si>
  <si>
    <t>Interest paid</t>
  </si>
  <si>
    <t>Taxes paid</t>
  </si>
  <si>
    <t>Redeemable Convertible Secured Loan Stocks ("RCSLS")</t>
  </si>
  <si>
    <t>IS1</t>
  </si>
  <si>
    <t>IS2</t>
  </si>
  <si>
    <t>IS3</t>
  </si>
  <si>
    <t>IS5</t>
  </si>
  <si>
    <t>IS6</t>
  </si>
  <si>
    <t>NA6</t>
  </si>
  <si>
    <t>NA9</t>
  </si>
  <si>
    <t>SH3</t>
  </si>
  <si>
    <t>Interests</t>
  </si>
  <si>
    <t>Total equity</t>
  </si>
  <si>
    <t>equity holders of the parent:</t>
  </si>
  <si>
    <t xml:space="preserve">         -  Basic (sen)</t>
  </si>
  <si>
    <t>Total liabilities</t>
  </si>
  <si>
    <t>TOTAL EQUITY AND LIABILITIES</t>
  </si>
  <si>
    <t>TOTAL ASSETS</t>
  </si>
  <si>
    <t>Interest income</t>
  </si>
  <si>
    <t>Finance costs</t>
  </si>
  <si>
    <t>ASSETS</t>
  </si>
  <si>
    <t>EQUITY AND LIABILITIES</t>
  </si>
  <si>
    <t>Investment properties</t>
  </si>
  <si>
    <t>Deferred tax liabilities</t>
  </si>
  <si>
    <t>Intangible assets</t>
  </si>
  <si>
    <t>Income tax payable</t>
  </si>
  <si>
    <t>Share of results of associates</t>
  </si>
  <si>
    <t xml:space="preserve">         Equity holders of the Company</t>
  </si>
  <si>
    <t xml:space="preserve"> Current liabilities</t>
  </si>
  <si>
    <t>YEAR</t>
  </si>
  <si>
    <t>YEAR TO</t>
  </si>
  <si>
    <t>DATE</t>
  </si>
  <si>
    <t>Profit before finance costs</t>
  </si>
  <si>
    <t>*</t>
  </si>
  <si>
    <t>Cash on hand and at banks</t>
  </si>
  <si>
    <t xml:space="preserve"> - Pledged deposits</t>
  </si>
  <si>
    <t xml:space="preserve"> - Unpledged deposits</t>
  </si>
  <si>
    <t>CONDENSED CONSOLIDATED STATEMENT OF COMPREHENSIVE INCOME</t>
  </si>
  <si>
    <t>Foreign</t>
  </si>
  <si>
    <t>Translation</t>
  </si>
  <si>
    <t>CONDENSED CONSOLIDATED STATEMENT OF CASH FLOW</t>
  </si>
  <si>
    <t>CONDENSED CONSOLIDATED INCOME STATEMENT</t>
  </si>
  <si>
    <t>Net assets per share attributable to ordinary equity</t>
  </si>
  <si>
    <t>CONDENSED CONSOLIDATED STATEMENT OF FINANCIAL POSITION</t>
  </si>
  <si>
    <t>Cash and Cash Equivalents at end of period</t>
  </si>
  <si>
    <t>Earnings</t>
  </si>
  <si>
    <t>Derivative financial instruments</t>
  </si>
  <si>
    <t>attributable</t>
  </si>
  <si>
    <t>to owners of</t>
  </si>
  <si>
    <t>Distributable</t>
  </si>
  <si>
    <t>Transactions with owners</t>
  </si>
  <si>
    <t>Other income</t>
  </si>
  <si>
    <t>the parent</t>
  </si>
  <si>
    <t>holders (RM)</t>
  </si>
  <si>
    <t>Transfer (to)/from income statement</t>
  </si>
  <si>
    <t>Less : Bank overdrafts (included in short term borrowings as in Note B9 (c))</t>
  </si>
  <si>
    <t>Other comprehensive income</t>
  </si>
  <si>
    <t>Investment in associates</t>
  </si>
  <si>
    <t>Trade and other receivables</t>
  </si>
  <si>
    <t>Investment securities</t>
  </si>
  <si>
    <t>Trade and other payables</t>
  </si>
  <si>
    <t>Balance at 1 January, 2011</t>
  </si>
  <si>
    <t>EQUITY ATTRIBUTABLE TO OWNERS OF THE PARENT</t>
  </si>
  <si>
    <t>Loans and borrowings</t>
  </si>
  <si>
    <t>Net assets</t>
  </si>
  <si>
    <t>&lt;--------------------Non-distributable-------------------&gt;</t>
  </si>
  <si>
    <t>Asset</t>
  </si>
  <si>
    <t>Revaluation</t>
  </si>
  <si>
    <t>Retained</t>
  </si>
  <si>
    <t>&lt;----------------------------------Attributable to Owners of the Parent--------------------------------------&gt;</t>
  </si>
  <si>
    <t>Shareholders' equity</t>
  </si>
  <si>
    <t>Net current assets</t>
  </si>
  <si>
    <t>(Accumulated</t>
  </si>
  <si>
    <t>Losses)/Retained</t>
  </si>
  <si>
    <t>Operating expenses</t>
  </si>
  <si>
    <t xml:space="preserve">Foreign currency translation </t>
  </si>
  <si>
    <t>Comprised the following (excluding statutory deposit and restricted cash):</t>
  </si>
  <si>
    <t>Profit/(Loss) before tax</t>
  </si>
  <si>
    <t>Profit/(Loss) for the period</t>
  </si>
  <si>
    <t>Profit/(Loss) attributable to:</t>
  </si>
  <si>
    <t>Earnings/(Loss) per share attributable to</t>
  </si>
  <si>
    <t>31/12/2011</t>
  </si>
  <si>
    <t>Total transactions with owners</t>
  </si>
  <si>
    <t>Effect of changes in tax rates</t>
  </si>
  <si>
    <t>Non-current asset held for sale</t>
  </si>
  <si>
    <t>AS AT 31 MARCH 2012</t>
  </si>
  <si>
    <t>31/3/2012</t>
  </si>
  <si>
    <t>FOR THE QUARTER ENDED 31 MARCH 2012 (UNAUDITED)</t>
  </si>
  <si>
    <t>31/3/2011</t>
  </si>
  <si>
    <t>Balance at 31 March, 2011</t>
  </si>
  <si>
    <t>Balance at 1 January, 2012</t>
  </si>
  <si>
    <t>Balance at 31 March, 2012</t>
  </si>
  <si>
    <t>1/1/2011</t>
  </si>
  <si>
    <t>Non-controlling interests</t>
  </si>
  <si>
    <t xml:space="preserve">         Non-controlling interests</t>
  </si>
  <si>
    <t>Non-</t>
  </si>
  <si>
    <t>controlling</t>
  </si>
  <si>
    <t>Total comprehensive loss for the period</t>
  </si>
  <si>
    <t>Total comprehensive loss attributable to:</t>
  </si>
  <si>
    <t>Operating activities</t>
  </si>
  <si>
    <t>Adjustments for:</t>
  </si>
  <si>
    <t>Net gain on disposal of property, plant and equipment</t>
  </si>
  <si>
    <t>Interest expense</t>
  </si>
  <si>
    <t>Write off of property, plant and equipment</t>
  </si>
  <si>
    <t>Allowance for impairment on trade and other receivables</t>
  </si>
  <si>
    <t xml:space="preserve">Provision for liabilities </t>
  </si>
  <si>
    <t xml:space="preserve">    - held for trading investment securities</t>
  </si>
  <si>
    <t xml:space="preserve">    - derivatives</t>
  </si>
  <si>
    <t xml:space="preserve">    - designated at fair value through profit or loss</t>
  </si>
  <si>
    <t>Reversal of impairment on property, plant and equipment</t>
  </si>
  <si>
    <t xml:space="preserve">Share of results of associates </t>
  </si>
  <si>
    <t>Write down of inventories</t>
  </si>
  <si>
    <t>Total adjustments</t>
  </si>
  <si>
    <t>Operating cash flows before changes in working capital</t>
  </si>
  <si>
    <t>Increase in trade and other receivables</t>
  </si>
  <si>
    <t>Decrease/(increase) in inventories</t>
  </si>
  <si>
    <t>Net change in associates balances</t>
  </si>
  <si>
    <t>Decrease in provision for liabilities</t>
  </si>
  <si>
    <t>Total changes in working capital</t>
  </si>
  <si>
    <t>Investing activities</t>
  </si>
  <si>
    <t>Interest received</t>
  </si>
  <si>
    <t>Net cash flows used in investing activities</t>
  </si>
  <si>
    <t>Financing activities</t>
  </si>
  <si>
    <t>Repayment of short term borrowings</t>
  </si>
  <si>
    <t>Drawdown of short term borrowings</t>
  </si>
  <si>
    <t>Repayment of hire purchase and lease payables</t>
  </si>
  <si>
    <t>Drawdown of long term borrowings</t>
  </si>
  <si>
    <t>Placement in reserve funds</t>
  </si>
  <si>
    <t>Net decrease in cash and cash equivalents</t>
  </si>
  <si>
    <t>Effect of exchange rate changes on cash and cash equivalents</t>
  </si>
  <si>
    <t>Cash and cash equivalents at beginning of year</t>
  </si>
  <si>
    <t>3 MONTHS</t>
  </si>
  <si>
    <t xml:space="preserve"> 31/3/2011</t>
  </si>
  <si>
    <t xml:space="preserve"> 31/3/2012</t>
  </si>
  <si>
    <t>Net unrealised foreign exchange loss</t>
  </si>
  <si>
    <t xml:space="preserve">   Net fair value (gain)/loss on financial instruments:</t>
  </si>
  <si>
    <t>Proceeds from disposal of  property, plant and equipment</t>
  </si>
  <si>
    <t>Purchase of property, plant and equipment</t>
  </si>
  <si>
    <t>Decrease in trade and other payables</t>
  </si>
  <si>
    <t>Net cash flows (used in)/generated from operating activities</t>
  </si>
  <si>
    <t>Net cash flows used in financing activities</t>
  </si>
  <si>
    <t>Total comprehensive income/(loss) for the period</t>
  </si>
  <si>
    <t>Note</t>
  </si>
  <si>
    <t>A5</t>
  </si>
  <si>
    <t>(Loss)/Profit before tax</t>
  </si>
  <si>
    <t>Cash flows (used in)/generated from operations</t>
  </si>
  <si>
    <t>Currency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</si>
</sst>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mm/dd/yy"/>
    <numFmt numFmtId="166" formatCode="_(* #,##0_);_(* \(#,##0\);_(* &quot;-&quot;??_);_(@_)"/>
    <numFmt numFmtId="167" formatCode="_(* #,##0.0000_);_(* \(#,##0.0000\);_(* &quot;-&quot;??_);_(@_)"/>
    <numFmt numFmtId="169" formatCode="#,##0_);[Red]\(#,##0\);\-"/>
  </numFmts>
  <fonts count="1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7" fontId="9" fillId="0" borderId="0"/>
    <xf numFmtId="38" fontId="9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2" applyFont="1" applyBorder="1" applyAlignment="1">
      <alignment horizontal="center"/>
    </xf>
    <xf numFmtId="0" fontId="4" fillId="0" borderId="0" xfId="2" quotePrefix="1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quotePrefix="1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6" fillId="0" borderId="0" xfId="0" applyFont="1"/>
    <xf numFmtId="166" fontId="3" fillId="0" borderId="0" xfId="1" applyNumberFormat="1" applyFont="1"/>
    <xf numFmtId="166" fontId="4" fillId="0" borderId="0" xfId="1" applyNumberFormat="1" applyFont="1"/>
    <xf numFmtId="166" fontId="4" fillId="0" borderId="14" xfId="1" applyNumberFormat="1" applyFont="1" applyBorder="1"/>
    <xf numFmtId="166" fontId="4" fillId="0" borderId="0" xfId="1" applyNumberFormat="1" applyFont="1" applyBorder="1"/>
    <xf numFmtId="0" fontId="6" fillId="0" borderId="0" xfId="0" applyFont="1" applyBorder="1"/>
    <xf numFmtId="166" fontId="3" fillId="0" borderId="7" xfId="1" applyNumberFormat="1" applyFont="1" applyBorder="1"/>
    <xf numFmtId="166" fontId="3" fillId="0" borderId="0" xfId="1" applyNumberFormat="1" applyFont="1" applyBorder="1"/>
    <xf numFmtId="0" fontId="3" fillId="0" borderId="3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6" fontId="3" fillId="0" borderId="5" xfId="0" quotePrefix="1" applyNumberFormat="1" applyFont="1" applyBorder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/>
    <xf numFmtId="41" fontId="3" fillId="0" borderId="0" xfId="0" quotePrefix="1" applyNumberFormat="1" applyFont="1" applyAlignment="1">
      <alignment horizontal="left"/>
    </xf>
    <xf numFmtId="41" fontId="4" fillId="0" borderId="0" xfId="0" applyNumberFormat="1" applyFont="1"/>
    <xf numFmtId="166" fontId="4" fillId="0" borderId="0" xfId="0" applyNumberFormat="1" applyFont="1"/>
    <xf numFmtId="41" fontId="3" fillId="0" borderId="0" xfId="0" applyNumberFormat="1" applyFont="1"/>
    <xf numFmtId="41" fontId="4" fillId="0" borderId="0" xfId="0" quotePrefix="1" applyNumberFormat="1" applyFont="1" applyAlignment="1">
      <alignment horizontal="left"/>
    </xf>
    <xf numFmtId="166" fontId="4" fillId="0" borderId="2" xfId="1" applyNumberFormat="1" applyFont="1" applyBorder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6" fontId="3" fillId="0" borderId="0" xfId="0" applyNumberFormat="1" applyFont="1"/>
    <xf numFmtId="166" fontId="3" fillId="0" borderId="2" xfId="1" applyNumberFormat="1" applyFont="1" applyBorder="1"/>
    <xf numFmtId="166" fontId="3" fillId="0" borderId="2" xfId="0" applyNumberFormat="1" applyFont="1" applyBorder="1"/>
    <xf numFmtId="41" fontId="3" fillId="0" borderId="2" xfId="0" applyNumberFormat="1" applyFont="1" applyBorder="1"/>
    <xf numFmtId="41" fontId="4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7" xfId="1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/>
    <xf numFmtId="166" fontId="3" fillId="0" borderId="14" xfId="1" applyNumberFormat="1" applyFont="1" applyBorder="1"/>
    <xf numFmtId="0" fontId="3" fillId="0" borderId="6" xfId="2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3" fillId="0" borderId="15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4" fillId="0" borderId="0" xfId="0" applyNumberFormat="1" applyFont="1" applyBorder="1"/>
    <xf numFmtId="41" fontId="4" fillId="0" borderId="0" xfId="0" applyNumberFormat="1" applyFont="1" applyAlignment="1">
      <alignment horizontal="left"/>
    </xf>
    <xf numFmtId="0" fontId="0" fillId="0" borderId="0" xfId="0" applyAlignment="1"/>
    <xf numFmtId="166" fontId="3" fillId="0" borderId="0" xfId="1" applyNumberFormat="1" applyFont="1" applyFill="1"/>
    <xf numFmtId="0" fontId="4" fillId="0" borderId="0" xfId="0" applyFont="1" applyFill="1"/>
    <xf numFmtId="166" fontId="3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/>
    <xf numFmtId="166" fontId="4" fillId="0" borderId="2" xfId="1" applyNumberFormat="1" applyFont="1" applyFill="1" applyBorder="1"/>
    <xf numFmtId="166" fontId="3" fillId="0" borderId="1" xfId="1" applyNumberFormat="1" applyFont="1" applyBorder="1"/>
    <xf numFmtId="41" fontId="3" fillId="0" borderId="0" xfId="0" applyNumberFormat="1" applyFont="1" applyAlignment="1">
      <alignment horizontal="left"/>
    </xf>
    <xf numFmtId="166" fontId="4" fillId="0" borderId="1" xfId="1" applyNumberFormat="1" applyFont="1" applyBorder="1"/>
    <xf numFmtId="166" fontId="4" fillId="0" borderId="0" xfId="1" applyNumberFormat="1" applyFont="1" applyFill="1"/>
    <xf numFmtId="0" fontId="3" fillId="0" borderId="0" xfId="0" applyFont="1" applyAlignment="1">
      <alignment horizontal="left"/>
    </xf>
    <xf numFmtId="16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Alignment="1"/>
    <xf numFmtId="43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6" fontId="3" fillId="0" borderId="1" xfId="0" applyNumberFormat="1" applyFont="1" applyBorder="1"/>
    <xf numFmtId="166" fontId="4" fillId="0" borderId="1" xfId="0" applyNumberFormat="1" applyFont="1" applyBorder="1"/>
    <xf numFmtId="167" fontId="4" fillId="0" borderId="0" xfId="1" applyNumberFormat="1" applyFont="1"/>
    <xf numFmtId="0" fontId="5" fillId="0" borderId="0" xfId="0" quotePrefix="1" applyFont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166" fontId="6" fillId="0" borderId="0" xfId="0" applyNumberFormat="1" applyFont="1"/>
    <xf numFmtId="166" fontId="3" fillId="0" borderId="2" xfId="1" applyNumberFormat="1" applyFont="1" applyFill="1" applyBorder="1"/>
    <xf numFmtId="0" fontId="0" fillId="0" borderId="0" xfId="0" applyBorder="1"/>
    <xf numFmtId="0" fontId="3" fillId="0" borderId="0" xfId="0" applyFont="1" applyAlignment="1"/>
    <xf numFmtId="166" fontId="6" fillId="0" borderId="0" xfId="0" applyNumberFormat="1" applyFont="1" applyBorder="1"/>
    <xf numFmtId="166" fontId="3" fillId="0" borderId="0" xfId="1" applyNumberFormat="1" applyFont="1" applyFill="1" applyBorder="1"/>
    <xf numFmtId="43" fontId="3" fillId="0" borderId="1" xfId="1" applyNumberFormat="1" applyFont="1" applyBorder="1"/>
    <xf numFmtId="43" fontId="4" fillId="0" borderId="0" xfId="1" applyNumberFormat="1" applyFont="1" applyBorder="1"/>
    <xf numFmtId="43" fontId="4" fillId="0" borderId="1" xfId="1" applyNumberFormat="1" applyFont="1" applyBorder="1"/>
    <xf numFmtId="43" fontId="4" fillId="0" borderId="0" xfId="0" applyNumberFormat="1" applyFont="1"/>
    <xf numFmtId="43" fontId="3" fillId="0" borderId="0" xfId="0" applyNumberFormat="1" applyFont="1" applyBorder="1"/>
    <xf numFmtId="43" fontId="4" fillId="0" borderId="0" xfId="0" applyNumberFormat="1" applyFont="1" applyBorder="1"/>
    <xf numFmtId="43" fontId="3" fillId="0" borderId="1" xfId="0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quotePrefix="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3" xfId="1" applyNumberFormat="1" applyFont="1" applyBorder="1"/>
    <xf numFmtId="166" fontId="3" fillId="0" borderId="4" xfId="1" applyNumberFormat="1" applyFont="1" applyBorder="1"/>
    <xf numFmtId="166" fontId="4" fillId="0" borderId="2" xfId="0" applyNumberFormat="1" applyFont="1" applyBorder="1"/>
    <xf numFmtId="166" fontId="3" fillId="0" borderId="0" xfId="0" applyNumberFormat="1" applyFont="1" applyBorder="1"/>
    <xf numFmtId="166" fontId="3" fillId="0" borderId="6" xfId="1" applyNumberFormat="1" applyFont="1" applyBorder="1"/>
    <xf numFmtId="166" fontId="3" fillId="0" borderId="13" xfId="1" applyNumberFormat="1" applyFont="1" applyBorder="1"/>
    <xf numFmtId="166" fontId="4" fillId="0" borderId="4" xfId="1" applyNumberFormat="1" applyFont="1" applyFill="1" applyBorder="1"/>
    <xf numFmtId="166" fontId="3" fillId="0" borderId="12" xfId="1" applyNumberFormat="1" applyFont="1" applyBorder="1"/>
    <xf numFmtId="166" fontId="3" fillId="0" borderId="10" xfId="1" applyNumberFormat="1" applyFont="1" applyBorder="1" applyAlignment="1">
      <alignment horizontal="right"/>
    </xf>
    <xf numFmtId="166" fontId="3" fillId="0" borderId="11" xfId="1" applyNumberFormat="1" applyFont="1" applyBorder="1" applyAlignment="1">
      <alignment horizontal="right"/>
    </xf>
    <xf numFmtId="167" fontId="3" fillId="0" borderId="1" xfId="1" applyNumberFormat="1" applyFont="1" applyBorder="1"/>
    <xf numFmtId="167" fontId="4" fillId="0" borderId="1" xfId="1" applyNumberFormat="1" applyFont="1" applyBorder="1"/>
    <xf numFmtId="166" fontId="4" fillId="0" borderId="3" xfId="1" applyNumberFormat="1" applyFont="1" applyFill="1" applyBorder="1"/>
    <xf numFmtId="166" fontId="3" fillId="0" borderId="10" xfId="1" applyNumberFormat="1" applyFont="1" applyBorder="1"/>
    <xf numFmtId="167" fontId="4" fillId="0" borderId="0" xfId="1" applyNumberFormat="1" applyFont="1" applyBorder="1"/>
    <xf numFmtId="0" fontId="3" fillId="0" borderId="0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166" fontId="4" fillId="0" borderId="0" xfId="0" applyNumberFormat="1" applyFont="1" applyFill="1"/>
    <xf numFmtId="166" fontId="3" fillId="0" borderId="2" xfId="0" applyNumberFormat="1" applyFont="1" applyFill="1" applyBorder="1"/>
    <xf numFmtId="41" fontId="3" fillId="0" borderId="2" xfId="0" applyNumberFormat="1" applyFont="1" applyFill="1" applyBorder="1"/>
    <xf numFmtId="166" fontId="3" fillId="0" borderId="14" xfId="1" applyNumberFormat="1" applyFont="1" applyFill="1" applyBorder="1"/>
    <xf numFmtId="166" fontId="3" fillId="0" borderId="18" xfId="1" applyNumberFormat="1" applyFont="1" applyBorder="1"/>
    <xf numFmtId="166" fontId="3" fillId="0" borderId="19" xfId="1" applyNumberFormat="1" applyFont="1" applyBorder="1"/>
    <xf numFmtId="0" fontId="3" fillId="0" borderId="8" xfId="0" quotePrefix="1" applyFont="1" applyBorder="1" applyAlignment="1"/>
    <xf numFmtId="0" fontId="0" fillId="0" borderId="6" xfId="0" applyBorder="1" applyAlignment="1"/>
    <xf numFmtId="0" fontId="0" fillId="0" borderId="9" xfId="0" applyBorder="1" applyAlignment="1"/>
    <xf numFmtId="0" fontId="3" fillId="0" borderId="10" xfId="0" applyFont="1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/>
    <xf numFmtId="0" fontId="3" fillId="0" borderId="11" xfId="0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166" fontId="3" fillId="0" borderId="11" xfId="1" applyNumberFormat="1" applyFont="1" applyBorder="1"/>
    <xf numFmtId="166" fontId="3" fillId="0" borderId="20" xfId="1" applyNumberFormat="1" applyFont="1" applyBorder="1"/>
    <xf numFmtId="166" fontId="3" fillId="0" borderId="21" xfId="1" applyNumberFormat="1" applyFont="1" applyBorder="1"/>
    <xf numFmtId="166" fontId="3" fillId="0" borderId="8" xfId="1" applyNumberFormat="1" applyFont="1" applyBorder="1"/>
    <xf numFmtId="0" fontId="3" fillId="0" borderId="6" xfId="0" applyFont="1" applyBorder="1"/>
    <xf numFmtId="166" fontId="3" fillId="0" borderId="8" xfId="1" applyNumberFormat="1" applyFont="1" applyBorder="1" applyAlignment="1">
      <alignment horizontal="right"/>
    </xf>
    <xf numFmtId="166" fontId="4" fillId="0" borderId="6" xfId="1" applyNumberFormat="1" applyFont="1" applyBorder="1"/>
    <xf numFmtId="166" fontId="3" fillId="0" borderId="9" xfId="1" applyNumberFormat="1" applyFont="1" applyBorder="1"/>
    <xf numFmtId="166" fontId="3" fillId="0" borderId="22" xfId="1" applyNumberFormat="1" applyFont="1" applyBorder="1"/>
    <xf numFmtId="166" fontId="3" fillId="0" borderId="23" xfId="1" applyNumberFormat="1" applyFont="1" applyBorder="1"/>
    <xf numFmtId="0" fontId="6" fillId="0" borderId="9" xfId="0" applyFont="1" applyBorder="1"/>
    <xf numFmtId="0" fontId="3" fillId="0" borderId="11" xfId="0" applyFont="1" applyBorder="1"/>
    <xf numFmtId="166" fontId="3" fillId="0" borderId="12" xfId="1" applyNumberFormat="1" applyFont="1" applyBorder="1" applyAlignment="1">
      <alignment horizontal="right"/>
    </xf>
    <xf numFmtId="0" fontId="6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166" fontId="3" fillId="0" borderId="6" xfId="1" applyNumberFormat="1" applyFont="1" applyFill="1" applyBorder="1"/>
    <xf numFmtId="166" fontId="3" fillId="0" borderId="7" xfId="1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3" fillId="0" borderId="14" xfId="0" applyFont="1" applyBorder="1"/>
    <xf numFmtId="166" fontId="3" fillId="0" borderId="18" xfId="1" applyNumberFormat="1" applyFont="1" applyBorder="1" applyAlignment="1">
      <alignment horizontal="right"/>
    </xf>
    <xf numFmtId="0" fontId="2" fillId="0" borderId="0" xfId="0" applyFont="1"/>
    <xf numFmtId="0" fontId="3" fillId="0" borderId="0" xfId="3" applyNumberFormat="1" applyFont="1" applyFill="1"/>
    <xf numFmtId="38" fontId="3" fillId="0" borderId="0" xfId="4" applyFont="1" applyFill="1"/>
    <xf numFmtId="38" fontId="4" fillId="0" borderId="0" xfId="4" applyFont="1" applyFill="1"/>
    <xf numFmtId="41" fontId="4" fillId="0" borderId="0" xfId="4" applyNumberFormat="1" applyFont="1" applyFill="1" applyAlignment="1">
      <alignment horizontal="right"/>
    </xf>
    <xf numFmtId="38" fontId="7" fillId="0" borderId="0" xfId="4" applyFont="1" applyFill="1"/>
    <xf numFmtId="38" fontId="4" fillId="0" borderId="0" xfId="4" applyFont="1" applyFill="1" applyAlignment="1">
      <alignment horizontal="left" indent="1"/>
    </xf>
    <xf numFmtId="41" fontId="4" fillId="0" borderId="8" xfId="4" applyNumberFormat="1" applyFont="1" applyFill="1" applyBorder="1" applyAlignment="1">
      <alignment horizontal="right"/>
    </xf>
    <xf numFmtId="41" fontId="4" fillId="0" borderId="6" xfId="4" applyNumberFormat="1" applyFont="1" applyFill="1" applyBorder="1" applyAlignment="1">
      <alignment horizontal="right"/>
    </xf>
    <xf numFmtId="41" fontId="4" fillId="0" borderId="3" xfId="4" applyNumberFormat="1" applyFont="1" applyFill="1" applyBorder="1" applyAlignment="1">
      <alignment horizontal="right"/>
    </xf>
    <xf numFmtId="169" fontId="4" fillId="0" borderId="0" xfId="4" applyNumberFormat="1" applyFont="1" applyFill="1"/>
    <xf numFmtId="41" fontId="4" fillId="0" borderId="10" xfId="4" applyNumberFormat="1" applyFont="1" applyFill="1" applyBorder="1" applyAlignment="1">
      <alignment horizontal="right"/>
    </xf>
    <xf numFmtId="41" fontId="4" fillId="0" borderId="0" xfId="4" applyNumberFormat="1" applyFont="1" applyFill="1" applyBorder="1" applyAlignment="1">
      <alignment horizontal="right"/>
    </xf>
    <xf numFmtId="41" fontId="4" fillId="0" borderId="5" xfId="4" applyNumberFormat="1" applyFont="1" applyFill="1" applyBorder="1" applyAlignment="1">
      <alignment horizontal="right"/>
    </xf>
    <xf numFmtId="169" fontId="4" fillId="0" borderId="0" xfId="4" applyNumberFormat="1" applyFont="1" applyFill="1" applyBorder="1"/>
    <xf numFmtId="38" fontId="4" fillId="0" borderId="0" xfId="4" quotePrefix="1" applyFont="1" applyFill="1" applyAlignment="1">
      <alignment horizontal="left" indent="1"/>
    </xf>
    <xf numFmtId="41" fontId="4" fillId="0" borderId="12" xfId="4" applyNumberFormat="1" applyFont="1" applyFill="1" applyBorder="1" applyAlignment="1">
      <alignment horizontal="right"/>
    </xf>
    <xf numFmtId="41" fontId="4" fillId="0" borderId="2" xfId="4" applyNumberFormat="1" applyFont="1" applyFill="1" applyBorder="1" applyAlignment="1">
      <alignment horizontal="right"/>
    </xf>
    <xf numFmtId="41" fontId="4" fillId="0" borderId="4" xfId="4" applyNumberFormat="1" applyFont="1" applyFill="1" applyBorder="1" applyAlignment="1">
      <alignment horizontal="right"/>
    </xf>
    <xf numFmtId="41" fontId="4" fillId="0" borderId="0" xfId="4" applyNumberFormat="1" applyFont="1" applyFill="1"/>
    <xf numFmtId="169" fontId="3" fillId="0" borderId="0" xfId="4" applyNumberFormat="1" applyFont="1" applyFill="1"/>
    <xf numFmtId="41" fontId="3" fillId="0" borderId="0" xfId="4" applyNumberFormat="1" applyFont="1" applyFill="1" applyBorder="1"/>
    <xf numFmtId="38" fontId="3" fillId="0" borderId="0" xfId="4" applyFont="1" applyFill="1" applyAlignment="1">
      <alignment horizontal="right"/>
    </xf>
    <xf numFmtId="41" fontId="3" fillId="0" borderId="0" xfId="4" applyNumberFormat="1" applyFont="1" applyFill="1" applyAlignment="1">
      <alignment horizontal="right"/>
    </xf>
    <xf numFmtId="38" fontId="4" fillId="0" borderId="0" xfId="4" applyFont="1" applyFill="1" applyAlignment="1"/>
    <xf numFmtId="41" fontId="3" fillId="0" borderId="6" xfId="4" applyNumberFormat="1" applyFont="1" applyFill="1" applyBorder="1" applyAlignment="1">
      <alignment horizontal="right"/>
    </xf>
    <xf numFmtId="38" fontId="4" fillId="0" borderId="0" xfId="4" applyFont="1" applyFill="1" applyAlignment="1">
      <alignment horizontal="left"/>
    </xf>
    <xf numFmtId="41" fontId="4" fillId="0" borderId="14" xfId="4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3" fillId="0" borderId="0" xfId="4" applyNumberFormat="1" applyFont="1" applyFill="1" applyBorder="1" applyAlignment="1">
      <alignment horizontal="right"/>
    </xf>
    <xf numFmtId="41" fontId="3" fillId="0" borderId="14" xfId="4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>
      <alignment vertical="top"/>
    </xf>
    <xf numFmtId="41" fontId="4" fillId="0" borderId="0" xfId="4" applyNumberFormat="1" applyFont="1" applyFill="1" applyBorder="1"/>
    <xf numFmtId="38" fontId="3" fillId="0" borderId="0" xfId="4" quotePrefix="1" applyFont="1" applyFill="1" applyAlignment="1">
      <alignment horizontal="left"/>
    </xf>
    <xf numFmtId="41" fontId="3" fillId="0" borderId="14" xfId="4" applyNumberFormat="1" applyFont="1" applyFill="1" applyBorder="1"/>
    <xf numFmtId="41" fontId="3" fillId="0" borderId="2" xfId="4" applyNumberFormat="1" applyFont="1" applyFill="1" applyBorder="1"/>
    <xf numFmtId="41" fontId="3" fillId="0" borderId="1" xfId="4" applyNumberFormat="1" applyFont="1" applyFill="1" applyBorder="1" applyAlignment="1"/>
    <xf numFmtId="41" fontId="3" fillId="0" borderId="7" xfId="4" applyNumberFormat="1" applyFont="1" applyFill="1" applyBorder="1" applyAlignment="1"/>
    <xf numFmtId="169" fontId="4" fillId="0" borderId="0" xfId="4" applyNumberFormat="1" applyFont="1" applyFill="1" applyAlignment="1"/>
    <xf numFmtId="0" fontId="5" fillId="0" borderId="0" xfId="0" applyFont="1" applyFill="1"/>
    <xf numFmtId="0" fontId="5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/>
    <xf numFmtId="0" fontId="3" fillId="0" borderId="18" xfId="0" quotePrefix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left"/>
    </xf>
  </cellXfs>
  <cellStyles count="5">
    <cellStyle name="Comma" xfId="1" builtinId="3"/>
    <cellStyle name="Custom - Style8" xfId="4"/>
    <cellStyle name="Normal" xfId="0" builtinId="0"/>
    <cellStyle name="Normal_G0699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152400</xdr:rowOff>
    </xdr:from>
    <xdr:to>
      <xdr:col>1</xdr:col>
      <xdr:colOff>447675</xdr:colOff>
      <xdr:row>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8650" y="35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5"/>
  <sheetViews>
    <sheetView tabSelected="1" zoomScale="75" zoomScaleNormal="75" workbookViewId="0"/>
  </sheetViews>
  <sheetFormatPr defaultColWidth="0.42578125" defaultRowHeight="15.75"/>
  <cols>
    <col min="1" max="1" width="46.7109375" style="4" customWidth="1"/>
    <col min="2" max="2" width="9" style="42" customWidth="1"/>
    <col min="3" max="3" width="15" style="4" customWidth="1"/>
    <col min="4" max="4" width="0.5703125" style="25" customWidth="1"/>
    <col min="5" max="5" width="21.7109375" style="4" customWidth="1"/>
    <col min="6" max="6" width="0.42578125" style="4" customWidth="1"/>
    <col min="7" max="7" width="15" style="4" customWidth="1"/>
    <col min="8" max="8" width="0.42578125" style="4" customWidth="1"/>
    <col min="9" max="9" width="21.7109375" style="4" bestFit="1" customWidth="1"/>
    <col min="10" max="10" width="3.140625" style="4" hidden="1" customWidth="1"/>
    <col min="11" max="11" width="3.140625" style="4" customWidth="1"/>
    <col min="12" max="16384" width="0.42578125" style="4"/>
  </cols>
  <sheetData>
    <row r="1" spans="1:10">
      <c r="A1" s="3" t="s">
        <v>0</v>
      </c>
      <c r="G1" s="94"/>
      <c r="I1" s="95"/>
    </row>
    <row r="2" spans="1:10">
      <c r="I2" s="95"/>
    </row>
    <row r="3" spans="1:10">
      <c r="A3" s="45" t="s">
        <v>85</v>
      </c>
      <c r="C3" s="3"/>
    </row>
    <row r="4" spans="1:10">
      <c r="A4" s="154" t="s">
        <v>131</v>
      </c>
      <c r="C4" s="3"/>
    </row>
    <row r="6" spans="1:10">
      <c r="C6" s="199" t="s">
        <v>3</v>
      </c>
      <c r="D6" s="200"/>
      <c r="E6" s="201"/>
      <c r="G6" s="202" t="s">
        <v>4</v>
      </c>
      <c r="H6" s="200"/>
      <c r="I6" s="201"/>
    </row>
    <row r="7" spans="1:10">
      <c r="C7" s="20" t="s">
        <v>13</v>
      </c>
      <c r="D7" s="5"/>
      <c r="E7" s="20" t="s">
        <v>6</v>
      </c>
      <c r="G7" s="20" t="s">
        <v>13</v>
      </c>
      <c r="H7" s="48"/>
      <c r="I7" s="20" t="s">
        <v>6</v>
      </c>
    </row>
    <row r="8" spans="1:10">
      <c r="C8" s="21" t="s">
        <v>73</v>
      </c>
      <c r="D8" s="5"/>
      <c r="E8" s="21" t="s">
        <v>5</v>
      </c>
      <c r="G8" s="21" t="s">
        <v>74</v>
      </c>
      <c r="H8" s="5"/>
      <c r="I8" s="21" t="s">
        <v>5</v>
      </c>
    </row>
    <row r="9" spans="1:10">
      <c r="C9" s="21" t="s">
        <v>14</v>
      </c>
      <c r="D9" s="5"/>
      <c r="E9" s="21" t="s">
        <v>14</v>
      </c>
      <c r="G9" s="21" t="s">
        <v>75</v>
      </c>
      <c r="H9" s="5"/>
      <c r="I9" s="21" t="s">
        <v>25</v>
      </c>
    </row>
    <row r="10" spans="1:10">
      <c r="B10" s="34" t="s">
        <v>186</v>
      </c>
      <c r="C10" s="22" t="s">
        <v>130</v>
      </c>
      <c r="D10" s="67"/>
      <c r="E10" s="22" t="s">
        <v>132</v>
      </c>
      <c r="G10" s="22" t="str">
        <f>+C10</f>
        <v>31/3/2012</v>
      </c>
      <c r="H10" s="67"/>
      <c r="I10" s="22" t="str">
        <f>+E10</f>
        <v>31/3/2011</v>
      </c>
    </row>
    <row r="11" spans="1:10">
      <c r="C11" s="24" t="s">
        <v>15</v>
      </c>
      <c r="D11" s="7"/>
      <c r="E11" s="24" t="s">
        <v>15</v>
      </c>
      <c r="G11" s="24" t="s">
        <v>15</v>
      </c>
      <c r="H11" s="23"/>
      <c r="I11" s="24" t="s">
        <v>15</v>
      </c>
    </row>
    <row r="13" spans="1:10">
      <c r="A13" s="4" t="s">
        <v>7</v>
      </c>
      <c r="C13" s="36">
        <v>632183</v>
      </c>
      <c r="E13" s="14">
        <v>550905</v>
      </c>
      <c r="G13" s="36">
        <v>632183</v>
      </c>
      <c r="I13" s="30">
        <v>550905</v>
      </c>
      <c r="J13" s="4" t="s">
        <v>47</v>
      </c>
    </row>
    <row r="14" spans="1:10">
      <c r="C14" s="3"/>
      <c r="G14" s="3"/>
    </row>
    <row r="15" spans="1:10">
      <c r="A15" s="4" t="s">
        <v>118</v>
      </c>
      <c r="B15" s="42" t="s">
        <v>43</v>
      </c>
      <c r="C15" s="57">
        <v>-633282</v>
      </c>
      <c r="D15" s="60"/>
      <c r="E15" s="65">
        <v>-526766</v>
      </c>
      <c r="F15" s="65"/>
      <c r="G15" s="57">
        <v>-633282</v>
      </c>
      <c r="I15" s="14">
        <v>-526766</v>
      </c>
      <c r="J15" s="4" t="s">
        <v>48</v>
      </c>
    </row>
    <row r="16" spans="1:10">
      <c r="C16" s="111"/>
      <c r="D16" s="70"/>
      <c r="E16" s="70"/>
      <c r="F16" s="70"/>
      <c r="G16" s="111"/>
      <c r="H16" s="25"/>
      <c r="I16" s="25"/>
    </row>
    <row r="17" spans="1:11">
      <c r="A17" s="4" t="s">
        <v>95</v>
      </c>
      <c r="C17" s="82">
        <v>18467</v>
      </c>
      <c r="D17" s="70"/>
      <c r="E17" s="60">
        <v>14390</v>
      </c>
      <c r="F17" s="70"/>
      <c r="G17" s="82">
        <v>18467</v>
      </c>
      <c r="H17" s="25"/>
      <c r="I17" s="16">
        <v>14390</v>
      </c>
      <c r="J17" s="4" t="s">
        <v>49</v>
      </c>
    </row>
    <row r="18" spans="1:11">
      <c r="C18" s="112"/>
      <c r="D18" s="70"/>
      <c r="E18" s="113"/>
      <c r="F18" s="58"/>
      <c r="G18" s="112"/>
      <c r="I18" s="76"/>
    </row>
    <row r="19" spans="1:11">
      <c r="C19" s="114"/>
      <c r="D19" s="70"/>
      <c r="E19" s="58"/>
      <c r="F19" s="58"/>
      <c r="G19" s="114"/>
    </row>
    <row r="20" spans="1:11">
      <c r="A20" s="8" t="s">
        <v>76</v>
      </c>
      <c r="C20" s="115">
        <f>SUM(C13:C18)</f>
        <v>17368</v>
      </c>
      <c r="D20" s="70"/>
      <c r="E20" s="116">
        <f>SUM(E13:E18)</f>
        <v>38529</v>
      </c>
      <c r="F20" s="58"/>
      <c r="G20" s="115">
        <f>SUM(G13:G18)</f>
        <v>17368</v>
      </c>
      <c r="I20" s="30">
        <f>SUM(I13:I18)</f>
        <v>38529</v>
      </c>
    </row>
    <row r="21" spans="1:11">
      <c r="C21" s="114"/>
      <c r="D21" s="70"/>
      <c r="E21" s="58"/>
      <c r="F21" s="58"/>
      <c r="G21" s="114"/>
    </row>
    <row r="22" spans="1:11">
      <c r="A22" s="8" t="s">
        <v>63</v>
      </c>
      <c r="C22" s="57">
        <v>-26977</v>
      </c>
      <c r="D22" s="111"/>
      <c r="E22" s="65">
        <v>-19907</v>
      </c>
      <c r="F22" s="58"/>
      <c r="G22" s="57">
        <v>-26977</v>
      </c>
      <c r="I22" s="14">
        <v>-19907</v>
      </c>
      <c r="J22" s="4" t="s">
        <v>50</v>
      </c>
    </row>
    <row r="23" spans="1:11">
      <c r="C23" s="114"/>
      <c r="D23" s="70"/>
      <c r="E23" s="58"/>
      <c r="F23" s="58"/>
      <c r="G23" s="114"/>
      <c r="J23" s="30"/>
      <c r="K23" s="30"/>
    </row>
    <row r="24" spans="1:11">
      <c r="A24" s="6" t="s">
        <v>70</v>
      </c>
      <c r="C24" s="117">
        <v>1263</v>
      </c>
      <c r="D24" s="70"/>
      <c r="E24" s="61">
        <v>504</v>
      </c>
      <c r="F24" s="58"/>
      <c r="G24" s="78">
        <v>1263</v>
      </c>
      <c r="I24" s="33">
        <v>504</v>
      </c>
      <c r="J24" s="4" t="s">
        <v>52</v>
      </c>
    </row>
    <row r="25" spans="1:11">
      <c r="C25" s="114"/>
      <c r="D25" s="70"/>
      <c r="E25" s="58"/>
      <c r="F25" s="58"/>
      <c r="G25" s="114"/>
    </row>
    <row r="26" spans="1:11">
      <c r="A26" s="44" t="s">
        <v>121</v>
      </c>
      <c r="B26" s="42" t="s">
        <v>187</v>
      </c>
      <c r="C26" s="115">
        <f>SUM(C19:C24)</f>
        <v>-8346</v>
      </c>
      <c r="D26" s="70"/>
      <c r="E26" s="116">
        <f>SUM(E19:E24)</f>
        <v>19126</v>
      </c>
      <c r="F26" s="58"/>
      <c r="G26" s="115">
        <f>SUM(G19:G24)</f>
        <v>-8346</v>
      </c>
      <c r="I26" s="30">
        <f>SUM(I19:I24)</f>
        <v>19126</v>
      </c>
    </row>
    <row r="27" spans="1:11">
      <c r="C27" s="114"/>
      <c r="D27" s="70"/>
      <c r="E27" s="58"/>
      <c r="F27" s="58"/>
      <c r="G27" s="114"/>
    </row>
    <row r="28" spans="1:11">
      <c r="A28" s="4" t="s">
        <v>8</v>
      </c>
      <c r="B28" s="42" t="s">
        <v>41</v>
      </c>
      <c r="C28" s="78">
        <v>-2375</v>
      </c>
      <c r="D28" s="70"/>
      <c r="E28" s="61">
        <v>-10788</v>
      </c>
      <c r="F28" s="58"/>
      <c r="G28" s="118">
        <v>-2375</v>
      </c>
      <c r="I28" s="40">
        <v>-10788</v>
      </c>
      <c r="J28" s="4" t="s">
        <v>53</v>
      </c>
    </row>
    <row r="29" spans="1:11">
      <c r="C29" s="3"/>
      <c r="G29" s="3"/>
    </row>
    <row r="30" spans="1:11">
      <c r="A30" s="66" t="s">
        <v>122</v>
      </c>
      <c r="C30" s="38">
        <f>+C26+C28</f>
        <v>-10721</v>
      </c>
      <c r="E30" s="98">
        <f>+E26+E28</f>
        <v>8338</v>
      </c>
      <c r="G30" s="38">
        <f>+G26+G28</f>
        <v>-10721</v>
      </c>
      <c r="I30" s="98">
        <f>+I26+I28</f>
        <v>8338</v>
      </c>
    </row>
    <row r="31" spans="1:11">
      <c r="C31" s="3"/>
      <c r="G31" s="3"/>
      <c r="I31" s="29"/>
    </row>
    <row r="32" spans="1:11">
      <c r="C32" s="13"/>
      <c r="D32" s="16"/>
      <c r="E32" s="14"/>
      <c r="F32" s="14"/>
      <c r="G32" s="13"/>
      <c r="H32" s="14"/>
      <c r="I32" s="14"/>
      <c r="J32" s="14"/>
      <c r="K32" s="14"/>
    </row>
    <row r="33" spans="1:11">
      <c r="A33" s="3" t="s">
        <v>123</v>
      </c>
      <c r="C33" s="13"/>
      <c r="D33" s="16"/>
      <c r="E33" s="14"/>
      <c r="F33" s="14"/>
      <c r="G33" s="13"/>
      <c r="H33" s="14"/>
      <c r="I33" s="14"/>
      <c r="J33" s="14"/>
      <c r="K33" s="14"/>
    </row>
    <row r="34" spans="1:11">
      <c r="A34" s="4" t="s">
        <v>71</v>
      </c>
      <c r="C34" s="36">
        <v>-10566</v>
      </c>
      <c r="E34" s="14">
        <v>7825</v>
      </c>
      <c r="G34" s="13">
        <v>-10566</v>
      </c>
      <c r="I34" s="65">
        <v>7825</v>
      </c>
    </row>
    <row r="35" spans="1:11">
      <c r="A35" s="4" t="s">
        <v>138</v>
      </c>
      <c r="C35" s="38">
        <v>-155</v>
      </c>
      <c r="E35" s="33">
        <v>513</v>
      </c>
      <c r="G35" s="39">
        <v>-155</v>
      </c>
      <c r="I35" s="33">
        <v>513</v>
      </c>
      <c r="J35" s="4" t="s">
        <v>54</v>
      </c>
    </row>
    <row r="36" spans="1:11" ht="6.75" customHeight="1">
      <c r="C36" s="3"/>
      <c r="G36" s="3"/>
    </row>
    <row r="37" spans="1:11" ht="16.5" thickBot="1">
      <c r="A37" s="66" t="s">
        <v>122</v>
      </c>
      <c r="C37" s="71">
        <f>+C34+C35</f>
        <v>-10721</v>
      </c>
      <c r="E37" s="72">
        <f>+E34+E35</f>
        <v>8338</v>
      </c>
      <c r="G37" s="71">
        <f>+G34+G35</f>
        <v>-10721</v>
      </c>
      <c r="I37" s="72">
        <f>+I34+I35</f>
        <v>8338</v>
      </c>
      <c r="J37" s="30"/>
      <c r="K37" s="30"/>
    </row>
    <row r="38" spans="1:11">
      <c r="C38" s="3"/>
      <c r="G38" s="3"/>
    </row>
    <row r="39" spans="1:11">
      <c r="C39" s="3"/>
      <c r="G39" s="3"/>
    </row>
    <row r="40" spans="1:11">
      <c r="A40" s="3" t="s">
        <v>124</v>
      </c>
      <c r="C40" s="3"/>
      <c r="G40" s="3"/>
    </row>
    <row r="41" spans="1:11">
      <c r="A41" s="3" t="s">
        <v>57</v>
      </c>
      <c r="C41" s="3"/>
      <c r="G41" s="3"/>
    </row>
    <row r="42" spans="1:11" ht="16.5" thickBot="1">
      <c r="A42" s="44" t="s">
        <v>58</v>
      </c>
      <c r="B42" s="42" t="s">
        <v>42</v>
      </c>
      <c r="C42" s="83">
        <v>-1.85</v>
      </c>
      <c r="D42" s="84"/>
      <c r="E42" s="85">
        <v>1.37</v>
      </c>
      <c r="F42" s="86"/>
      <c r="G42" s="83">
        <v>-1.85</v>
      </c>
      <c r="H42" s="86"/>
      <c r="I42" s="85">
        <v>1.37</v>
      </c>
      <c r="J42" s="4" t="s">
        <v>51</v>
      </c>
    </row>
    <row r="43" spans="1:11" ht="8.25" customHeight="1">
      <c r="C43" s="87"/>
      <c r="D43" s="88"/>
      <c r="E43" s="88"/>
      <c r="F43" s="88"/>
      <c r="G43" s="87"/>
      <c r="H43" s="88"/>
      <c r="I43" s="88"/>
    </row>
    <row r="44" spans="1:11" ht="16.5" thickBot="1">
      <c r="A44" s="44" t="s">
        <v>33</v>
      </c>
      <c r="B44" s="42" t="s">
        <v>42</v>
      </c>
      <c r="C44" s="89">
        <v>-1.7</v>
      </c>
      <c r="D44" s="88"/>
      <c r="E44" s="69">
        <v>1.1499999999999999</v>
      </c>
      <c r="F44" s="86"/>
      <c r="G44" s="89">
        <v>-1.7</v>
      </c>
      <c r="H44" s="86"/>
      <c r="I44" s="69">
        <v>1.1499999999999999</v>
      </c>
      <c r="J44" s="4" t="s">
        <v>51</v>
      </c>
    </row>
    <row r="45" spans="1:11">
      <c r="G45" s="30"/>
    </row>
  </sheetData>
  <mergeCells count="2">
    <mergeCell ref="G6:I6"/>
    <mergeCell ref="C6:E6"/>
  </mergeCells>
  <phoneticPr fontId="8" type="noConversion"/>
  <printOptions horizontalCentered="1"/>
  <pageMargins left="0.75" right="0.75" top="1" bottom="1" header="0.5" footer="0.16"/>
  <pageSetup paperSize="9" scale="67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9"/>
  <sheetViews>
    <sheetView zoomScale="75" workbookViewId="0"/>
  </sheetViews>
  <sheetFormatPr defaultRowHeight="12.75"/>
  <cols>
    <col min="1" max="1" width="62.42578125" customWidth="1"/>
    <col min="2" max="2" width="0.42578125" customWidth="1"/>
    <col min="3" max="3" width="15" customWidth="1"/>
    <col min="4" max="4" width="0.5703125" customWidth="1"/>
    <col min="5" max="5" width="21.7109375" customWidth="1"/>
    <col min="6" max="6" width="0.7109375" customWidth="1"/>
    <col min="7" max="7" width="15" customWidth="1"/>
    <col min="8" max="8" width="0.7109375" customWidth="1"/>
    <col min="9" max="9" width="21.7109375" customWidth="1"/>
    <col min="10" max="10" width="2.140625" customWidth="1"/>
  </cols>
  <sheetData>
    <row r="1" spans="1:9" ht="15.75">
      <c r="A1" s="3" t="s">
        <v>0</v>
      </c>
      <c r="B1" s="4"/>
      <c r="C1" s="4"/>
      <c r="D1" s="25"/>
      <c r="E1" s="4"/>
      <c r="F1" s="4"/>
      <c r="G1" s="94"/>
      <c r="H1" s="4"/>
      <c r="I1" s="95"/>
    </row>
    <row r="2" spans="1:9" ht="15.75">
      <c r="A2" s="4"/>
      <c r="B2" s="4"/>
      <c r="C2" s="4"/>
      <c r="D2" s="25"/>
      <c r="E2" s="4"/>
      <c r="F2" s="4"/>
      <c r="G2" s="4"/>
      <c r="H2" s="4"/>
      <c r="I2" s="4"/>
    </row>
    <row r="3" spans="1:9" ht="15.75">
      <c r="A3" s="45" t="s">
        <v>81</v>
      </c>
      <c r="B3" s="4"/>
      <c r="C3" s="3"/>
      <c r="D3" s="25"/>
      <c r="E3" s="4"/>
      <c r="F3" s="4"/>
      <c r="G3" s="4"/>
      <c r="H3" s="4"/>
      <c r="I3" s="4"/>
    </row>
    <row r="4" spans="1:9" ht="15.75">
      <c r="A4" s="154" t="s">
        <v>131</v>
      </c>
      <c r="B4" s="4"/>
      <c r="C4" s="3"/>
      <c r="D4" s="25"/>
      <c r="E4" s="4"/>
      <c r="F4" s="4"/>
      <c r="G4" s="4"/>
      <c r="H4" s="4"/>
      <c r="I4" s="4"/>
    </row>
    <row r="5" spans="1:9" ht="15.75">
      <c r="A5" s="4"/>
      <c r="B5" s="4"/>
      <c r="C5" s="4"/>
      <c r="D5" s="25"/>
      <c r="E5" s="4"/>
      <c r="F5" s="4"/>
      <c r="G5" s="4"/>
      <c r="H5" s="4"/>
      <c r="I5" s="4"/>
    </row>
    <row r="6" spans="1:9" ht="15.75">
      <c r="A6" s="4"/>
      <c r="B6" s="4"/>
      <c r="C6" s="199" t="s">
        <v>3</v>
      </c>
      <c r="D6" s="200"/>
      <c r="E6" s="201"/>
      <c r="F6" s="4"/>
      <c r="G6" s="202" t="s">
        <v>4</v>
      </c>
      <c r="H6" s="200"/>
      <c r="I6" s="201"/>
    </row>
    <row r="7" spans="1:9" ht="15.75">
      <c r="A7" s="4"/>
      <c r="B7" s="4"/>
      <c r="C7" s="20" t="s">
        <v>13</v>
      </c>
      <c r="D7" s="5"/>
      <c r="E7" s="20" t="s">
        <v>6</v>
      </c>
      <c r="F7" s="4"/>
      <c r="G7" s="20" t="s">
        <v>13</v>
      </c>
      <c r="H7" s="48"/>
      <c r="I7" s="20" t="s">
        <v>6</v>
      </c>
    </row>
    <row r="8" spans="1:9" ht="15.75">
      <c r="A8" s="4"/>
      <c r="B8" s="4"/>
      <c r="C8" s="21" t="s">
        <v>73</v>
      </c>
      <c r="D8" s="5"/>
      <c r="E8" s="21" t="s">
        <v>5</v>
      </c>
      <c r="F8" s="4"/>
      <c r="G8" s="21" t="s">
        <v>74</v>
      </c>
      <c r="H8" s="5"/>
      <c r="I8" s="21" t="s">
        <v>5</v>
      </c>
    </row>
    <row r="9" spans="1:9" ht="15.75">
      <c r="A9" s="4"/>
      <c r="B9" s="4"/>
      <c r="C9" s="21" t="s">
        <v>14</v>
      </c>
      <c r="D9" s="5"/>
      <c r="E9" s="21" t="s">
        <v>14</v>
      </c>
      <c r="F9" s="4"/>
      <c r="G9" s="21" t="s">
        <v>75</v>
      </c>
      <c r="H9" s="5"/>
      <c r="I9" s="21" t="s">
        <v>25</v>
      </c>
    </row>
    <row r="10" spans="1:9" ht="15.75">
      <c r="A10" s="4"/>
      <c r="B10" s="4"/>
      <c r="C10" s="22" t="s">
        <v>130</v>
      </c>
      <c r="D10" s="67"/>
      <c r="E10" s="22" t="s">
        <v>132</v>
      </c>
      <c r="F10" s="4"/>
      <c r="G10" s="22" t="str">
        <f>+C10</f>
        <v>31/3/2012</v>
      </c>
      <c r="H10" s="67"/>
      <c r="I10" s="22" t="str">
        <f>+E10</f>
        <v>31/3/2011</v>
      </c>
    </row>
    <row r="11" spans="1:9" ht="15.75">
      <c r="A11" s="4"/>
      <c r="B11" s="4"/>
      <c r="C11" s="24" t="s">
        <v>15</v>
      </c>
      <c r="D11" s="7"/>
      <c r="E11" s="24" t="s">
        <v>15</v>
      </c>
      <c r="F11" s="4"/>
      <c r="G11" s="24" t="s">
        <v>15</v>
      </c>
      <c r="H11" s="23"/>
      <c r="I11" s="24" t="s">
        <v>15</v>
      </c>
    </row>
    <row r="12" spans="1:9" ht="15.75">
      <c r="A12" s="4"/>
      <c r="B12" s="4"/>
      <c r="C12" s="4"/>
      <c r="D12" s="25"/>
      <c r="E12" s="4"/>
      <c r="F12" s="4"/>
      <c r="G12" s="4"/>
      <c r="H12" s="4"/>
      <c r="I12" s="4"/>
    </row>
    <row r="13" spans="1:9" ht="15.75">
      <c r="A13" s="4"/>
      <c r="B13" s="4"/>
      <c r="C13" s="3"/>
      <c r="D13" s="25"/>
      <c r="E13" s="4"/>
      <c r="F13" s="4"/>
      <c r="G13" s="3"/>
      <c r="H13" s="4"/>
      <c r="I13" s="4"/>
    </row>
    <row r="14" spans="1:9" ht="15.75">
      <c r="A14" s="66" t="s">
        <v>122</v>
      </c>
      <c r="B14" s="4"/>
      <c r="C14" s="99">
        <v>-10721</v>
      </c>
      <c r="D14" s="25"/>
      <c r="E14" s="54">
        <v>8338</v>
      </c>
      <c r="F14" s="25"/>
      <c r="G14" s="99">
        <v>-10721</v>
      </c>
      <c r="H14" s="25"/>
      <c r="I14" s="54">
        <v>8338</v>
      </c>
    </row>
    <row r="15" spans="1:9" ht="15.75">
      <c r="A15" s="4"/>
      <c r="B15" s="4"/>
      <c r="C15" s="3"/>
      <c r="D15" s="25"/>
      <c r="E15" s="4"/>
      <c r="F15" s="4"/>
      <c r="G15" s="3"/>
      <c r="H15" s="4"/>
      <c r="I15" s="4"/>
    </row>
    <row r="16" spans="1:9" ht="15.75">
      <c r="A16" s="3" t="s">
        <v>100</v>
      </c>
      <c r="B16" s="4"/>
      <c r="C16" s="3"/>
      <c r="D16" s="25"/>
      <c r="E16" s="4"/>
      <c r="F16" s="4"/>
      <c r="G16" s="3"/>
      <c r="H16" s="4"/>
      <c r="I16" s="4"/>
    </row>
    <row r="17" spans="1:10" ht="15.75">
      <c r="A17" s="25" t="s">
        <v>119</v>
      </c>
      <c r="B17" s="25"/>
      <c r="C17" s="38">
        <v>-2086</v>
      </c>
      <c r="D17" s="25"/>
      <c r="E17" s="33">
        <v>-17000</v>
      </c>
      <c r="F17" s="16"/>
      <c r="G17" s="37">
        <v>-2086</v>
      </c>
      <c r="H17" s="16"/>
      <c r="I17" s="33">
        <v>-17000</v>
      </c>
      <c r="J17" s="79"/>
    </row>
    <row r="18" spans="1:10" ht="15.75">
      <c r="A18" s="4"/>
      <c r="B18" s="4"/>
      <c r="C18" s="13"/>
      <c r="D18" s="16"/>
      <c r="E18" s="14"/>
      <c r="F18" s="14"/>
      <c r="G18" s="13"/>
      <c r="H18" s="14"/>
      <c r="I18" s="14"/>
    </row>
    <row r="19" spans="1:10" ht="16.5" thickBot="1">
      <c r="A19" s="3" t="s">
        <v>141</v>
      </c>
      <c r="B19" s="4"/>
      <c r="C19" s="62">
        <f>SUM(C14:C17)</f>
        <v>-12807</v>
      </c>
      <c r="D19" s="14"/>
      <c r="E19" s="64">
        <f>SUM(E14:E17)</f>
        <v>-8662</v>
      </c>
      <c r="F19" s="14"/>
      <c r="G19" s="62">
        <f>SUM(G14:G17)</f>
        <v>-12807</v>
      </c>
      <c r="H19" s="14"/>
      <c r="I19" s="64">
        <f>SUM(I14:I17)</f>
        <v>-8662</v>
      </c>
    </row>
    <row r="20" spans="1:10" ht="15.75">
      <c r="A20" s="4"/>
      <c r="B20" s="4"/>
      <c r="C20" s="13"/>
      <c r="D20" s="16"/>
      <c r="E20" s="14"/>
      <c r="F20" s="14"/>
      <c r="G20" s="13"/>
      <c r="H20" s="14"/>
      <c r="I20" s="14"/>
    </row>
    <row r="21" spans="1:10" ht="15.75">
      <c r="A21" s="4"/>
      <c r="B21" s="4"/>
      <c r="C21" s="3"/>
      <c r="D21" s="25"/>
      <c r="E21" s="4"/>
      <c r="F21" s="4"/>
      <c r="G21" s="3"/>
      <c r="H21" s="4"/>
      <c r="I21" s="4"/>
    </row>
    <row r="22" spans="1:10" ht="15.75">
      <c r="A22" s="3" t="s">
        <v>142</v>
      </c>
      <c r="B22" s="4"/>
      <c r="C22" s="3"/>
      <c r="D22" s="25"/>
      <c r="E22" s="4"/>
      <c r="F22" s="4"/>
      <c r="G22" s="3"/>
      <c r="H22" s="4"/>
      <c r="I22" s="4"/>
    </row>
    <row r="23" spans="1:10" ht="15.75">
      <c r="A23" s="4" t="s">
        <v>71</v>
      </c>
      <c r="B23" s="4"/>
      <c r="C23" s="36">
        <v>-12099</v>
      </c>
      <c r="D23" s="25"/>
      <c r="E23" s="14">
        <v>-8820</v>
      </c>
      <c r="F23" s="4"/>
      <c r="G23" s="36">
        <v>-12099</v>
      </c>
      <c r="H23" s="4"/>
      <c r="I23" s="30">
        <v>-8820</v>
      </c>
    </row>
    <row r="24" spans="1:10" ht="15.75">
      <c r="A24" s="4" t="s">
        <v>138</v>
      </c>
      <c r="B24" s="4"/>
      <c r="C24" s="38">
        <v>-708</v>
      </c>
      <c r="D24" s="25"/>
      <c r="E24" s="33">
        <v>158</v>
      </c>
      <c r="F24" s="4"/>
      <c r="G24" s="39">
        <v>-708</v>
      </c>
      <c r="H24" s="4"/>
      <c r="I24" s="98">
        <v>158</v>
      </c>
    </row>
    <row r="25" spans="1:10" ht="15.75">
      <c r="A25" s="4"/>
      <c r="B25" s="4"/>
      <c r="C25" s="3"/>
      <c r="D25" s="25"/>
      <c r="E25" s="4"/>
      <c r="F25" s="4"/>
      <c r="G25" s="3"/>
      <c r="H25" s="4"/>
      <c r="I25" s="4"/>
    </row>
    <row r="26" spans="1:10" ht="16.5" thickBot="1">
      <c r="A26" s="3" t="s">
        <v>141</v>
      </c>
      <c r="B26" s="4"/>
      <c r="C26" s="71">
        <f>+C23+C24</f>
        <v>-12807</v>
      </c>
      <c r="D26" s="25"/>
      <c r="E26" s="72">
        <f>+E23+E24</f>
        <v>-8662</v>
      </c>
      <c r="F26" s="4"/>
      <c r="G26" s="71">
        <f>+G23+G24</f>
        <v>-12807</v>
      </c>
      <c r="H26" s="4"/>
      <c r="I26" s="72">
        <f>+I23+I24</f>
        <v>-8662</v>
      </c>
    </row>
    <row r="27" spans="1:10" ht="15.75">
      <c r="A27" s="4"/>
      <c r="B27" s="4"/>
      <c r="C27" s="3"/>
      <c r="D27" s="25"/>
      <c r="E27" s="4"/>
      <c r="F27" s="4"/>
      <c r="G27" s="3"/>
      <c r="H27" s="4"/>
      <c r="I27" s="4"/>
    </row>
    <row r="31" spans="1:10">
      <c r="I31" s="90"/>
    </row>
    <row r="32" spans="1:10">
      <c r="I32" s="90"/>
    </row>
    <row r="33" spans="9:9">
      <c r="I33" s="90"/>
    </row>
    <row r="34" spans="9:9">
      <c r="I34" s="90"/>
    </row>
    <row r="35" spans="9:9">
      <c r="I35" s="90"/>
    </row>
    <row r="36" spans="9:9">
      <c r="I36" s="90"/>
    </row>
    <row r="37" spans="9:9">
      <c r="I37" s="90"/>
    </row>
    <row r="38" spans="9:9">
      <c r="I38" s="90"/>
    </row>
    <row r="39" spans="9:9">
      <c r="I39" s="90"/>
    </row>
  </sheetData>
  <mergeCells count="2">
    <mergeCell ref="C6:E6"/>
    <mergeCell ref="G6:I6"/>
  </mergeCells>
  <phoneticPr fontId="8" type="noConversion"/>
  <pageMargins left="0.75" right="0.75" top="1" bottom="1" header="0.5" footer="0.16"/>
  <pageSetup paperSize="9" scale="63" orientation="portrait" r:id="rId1"/>
  <headerFooter alignWithMargins="0"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79"/>
  <sheetViews>
    <sheetView zoomScale="80" zoomScaleNormal="80" workbookViewId="0"/>
  </sheetViews>
  <sheetFormatPr defaultColWidth="0.42578125" defaultRowHeight="15.75"/>
  <cols>
    <col min="1" max="1" width="0.42578125" style="4" customWidth="1"/>
    <col min="2" max="2" width="63.140625" style="4" customWidth="1"/>
    <col min="3" max="3" width="0.42578125" style="4" customWidth="1"/>
    <col min="4" max="4" width="14.5703125" style="4" bestFit="1" customWidth="1"/>
    <col min="5" max="5" width="0.42578125" style="25" customWidth="1"/>
    <col min="6" max="6" width="14.28515625" style="4" customWidth="1"/>
    <col min="7" max="7" width="0.42578125" style="4" customWidth="1"/>
    <col min="8" max="8" width="14.28515625" style="4" customWidth="1"/>
    <col min="9" max="16384" width="0.42578125" style="4"/>
  </cols>
  <sheetData>
    <row r="1" spans="1:8">
      <c r="A1" s="3"/>
      <c r="B1" s="3" t="s">
        <v>1</v>
      </c>
    </row>
    <row r="2" spans="1:8" ht="7.5" customHeight="1"/>
    <row r="3" spans="1:8">
      <c r="A3" s="27"/>
      <c r="B3" s="45" t="s">
        <v>87</v>
      </c>
      <c r="D3" s="3"/>
    </row>
    <row r="4" spans="1:8" ht="15.75" customHeight="1">
      <c r="A4" s="27"/>
      <c r="B4" s="153" t="s">
        <v>129</v>
      </c>
      <c r="D4" s="3"/>
    </row>
    <row r="5" spans="1:8" ht="8.25" customHeight="1"/>
    <row r="6" spans="1:8" ht="6.75" customHeight="1"/>
    <row r="7" spans="1:8">
      <c r="D7" s="91" t="s">
        <v>11</v>
      </c>
      <c r="F7" s="91" t="s">
        <v>16</v>
      </c>
      <c r="H7" s="91" t="s">
        <v>16</v>
      </c>
    </row>
    <row r="8" spans="1:8">
      <c r="D8" s="92" t="s">
        <v>12</v>
      </c>
      <c r="F8" s="92" t="s">
        <v>12</v>
      </c>
      <c r="H8" s="92" t="s">
        <v>12</v>
      </c>
    </row>
    <row r="9" spans="1:8">
      <c r="D9" s="93" t="s">
        <v>130</v>
      </c>
      <c r="F9" s="93" t="s">
        <v>125</v>
      </c>
      <c r="H9" s="93" t="s">
        <v>136</v>
      </c>
    </row>
    <row r="10" spans="1:8">
      <c r="D10" s="24" t="s">
        <v>15</v>
      </c>
      <c r="F10" s="24" t="s">
        <v>15</v>
      </c>
      <c r="H10" s="24" t="s">
        <v>15</v>
      </c>
    </row>
    <row r="11" spans="1:8">
      <c r="B11" s="28" t="s">
        <v>64</v>
      </c>
      <c r="D11" s="14"/>
      <c r="E11" s="16"/>
      <c r="F11" s="14"/>
      <c r="H11" s="14"/>
    </row>
    <row r="12" spans="1:8">
      <c r="A12" s="11"/>
      <c r="B12" s="28" t="s">
        <v>31</v>
      </c>
      <c r="D12" s="14"/>
      <c r="E12" s="16"/>
      <c r="F12" s="14"/>
      <c r="H12" s="14"/>
    </row>
    <row r="13" spans="1:8">
      <c r="A13" s="11"/>
      <c r="B13" s="55" t="s">
        <v>17</v>
      </c>
      <c r="D13" s="13">
        <v>1002577</v>
      </c>
      <c r="E13" s="16"/>
      <c r="F13" s="14">
        <v>1002139</v>
      </c>
      <c r="H13" s="14">
        <v>859914</v>
      </c>
    </row>
    <row r="14" spans="1:8">
      <c r="A14" s="11"/>
      <c r="B14" s="55" t="s">
        <v>66</v>
      </c>
      <c r="D14" s="13">
        <v>390016</v>
      </c>
      <c r="E14" s="16"/>
      <c r="F14" s="14">
        <v>392577</v>
      </c>
      <c r="H14" s="14">
        <v>163971</v>
      </c>
    </row>
    <row r="15" spans="1:8">
      <c r="A15" s="11"/>
      <c r="B15" s="55" t="s">
        <v>68</v>
      </c>
      <c r="D15" s="13">
        <v>25222</v>
      </c>
      <c r="E15" s="16"/>
      <c r="F15" s="14">
        <v>25222</v>
      </c>
      <c r="H15" s="14">
        <v>30388</v>
      </c>
    </row>
    <row r="16" spans="1:8">
      <c r="A16" s="11"/>
      <c r="B16" s="55" t="s">
        <v>37</v>
      </c>
      <c r="D16" s="13">
        <v>17942</v>
      </c>
      <c r="E16" s="16"/>
      <c r="F16" s="14">
        <v>18165</v>
      </c>
      <c r="H16" s="14">
        <v>16401</v>
      </c>
    </row>
    <row r="17" spans="1:8">
      <c r="A17" s="11"/>
      <c r="B17" s="55" t="s">
        <v>101</v>
      </c>
      <c r="D17" s="13">
        <v>20287</v>
      </c>
      <c r="E17" s="16"/>
      <c r="F17" s="14">
        <v>19024</v>
      </c>
      <c r="H17" s="14">
        <v>12134</v>
      </c>
    </row>
    <row r="18" spans="1:8">
      <c r="A18" s="11"/>
      <c r="B18" s="55" t="s">
        <v>102</v>
      </c>
      <c r="D18" s="13">
        <v>48687</v>
      </c>
      <c r="E18" s="16"/>
      <c r="F18" s="14">
        <v>35142</v>
      </c>
      <c r="H18" s="14">
        <v>13909</v>
      </c>
    </row>
    <row r="19" spans="1:8">
      <c r="A19" s="11"/>
      <c r="B19" s="55" t="s">
        <v>103</v>
      </c>
      <c r="D19" s="57">
        <v>20418</v>
      </c>
      <c r="E19" s="16"/>
      <c r="F19" s="14">
        <v>18763</v>
      </c>
      <c r="H19" s="14">
        <v>12999</v>
      </c>
    </row>
    <row r="20" spans="1:8">
      <c r="A20" s="11"/>
      <c r="B20" s="10" t="s">
        <v>34</v>
      </c>
      <c r="D20" s="57">
        <v>3666</v>
      </c>
      <c r="E20" s="16"/>
      <c r="F20" s="14">
        <v>1005</v>
      </c>
      <c r="H20" s="14">
        <v>3888</v>
      </c>
    </row>
    <row r="21" spans="1:8">
      <c r="D21" s="119">
        <f>SUM(D13:D20)</f>
        <v>1528815</v>
      </c>
      <c r="E21" s="16"/>
      <c r="F21" s="15">
        <f>SUM(F13:F20)</f>
        <v>1512037</v>
      </c>
      <c r="H21" s="15">
        <f>SUM(H13:H20)</f>
        <v>1113604</v>
      </c>
    </row>
    <row r="22" spans="1:8">
      <c r="A22" s="11"/>
      <c r="B22" s="31" t="s">
        <v>18</v>
      </c>
      <c r="D22" s="57"/>
      <c r="E22" s="16"/>
      <c r="F22" s="14"/>
      <c r="H22" s="14"/>
    </row>
    <row r="23" spans="1:8">
      <c r="A23" s="11"/>
      <c r="B23" s="29" t="s">
        <v>35</v>
      </c>
      <c r="D23" s="82">
        <v>421379</v>
      </c>
      <c r="E23" s="16"/>
      <c r="F23" s="16">
        <v>420021</v>
      </c>
      <c r="H23" s="16">
        <v>423938</v>
      </c>
    </row>
    <row r="24" spans="1:8">
      <c r="A24" s="11"/>
      <c r="B24" s="55" t="s">
        <v>102</v>
      </c>
      <c r="D24" s="82">
        <v>947502</v>
      </c>
      <c r="E24" s="16"/>
      <c r="F24" s="16">
        <v>955374</v>
      </c>
      <c r="H24" s="16">
        <v>895134</v>
      </c>
    </row>
    <row r="25" spans="1:8">
      <c r="A25" s="11"/>
      <c r="B25" s="32" t="s">
        <v>26</v>
      </c>
      <c r="D25" s="82">
        <v>9526</v>
      </c>
      <c r="E25" s="16"/>
      <c r="F25" s="16">
        <v>9413</v>
      </c>
      <c r="H25" s="16">
        <v>9019</v>
      </c>
    </row>
    <row r="26" spans="1:8">
      <c r="A26" s="11"/>
      <c r="B26" s="55" t="s">
        <v>103</v>
      </c>
      <c r="D26" s="82">
        <v>6586</v>
      </c>
      <c r="E26" s="16"/>
      <c r="F26" s="16">
        <v>6503</v>
      </c>
      <c r="H26" s="16">
        <v>7056</v>
      </c>
    </row>
    <row r="27" spans="1:8">
      <c r="A27" s="11"/>
      <c r="B27" s="29" t="s">
        <v>90</v>
      </c>
      <c r="D27" s="82">
        <v>96</v>
      </c>
      <c r="E27" s="16"/>
      <c r="F27" s="16">
        <v>536</v>
      </c>
      <c r="H27" s="16">
        <v>583</v>
      </c>
    </row>
    <row r="28" spans="1:8">
      <c r="A28" s="11"/>
      <c r="B28" s="29" t="s">
        <v>36</v>
      </c>
      <c r="D28" s="82">
        <v>248770</v>
      </c>
      <c r="E28" s="16"/>
      <c r="F28" s="16">
        <v>282257</v>
      </c>
      <c r="H28" s="16">
        <v>245604</v>
      </c>
    </row>
    <row r="29" spans="1:8">
      <c r="D29" s="151">
        <f>SUM(D23:D28)</f>
        <v>1633859</v>
      </c>
      <c r="E29" s="16"/>
      <c r="F29" s="141">
        <f>SUM(F23:F28)</f>
        <v>1674104</v>
      </c>
      <c r="H29" s="141">
        <f>SUM(H23:H28)</f>
        <v>1581334</v>
      </c>
    </row>
    <row r="30" spans="1:8" ht="15.75" customHeight="1">
      <c r="B30" s="29" t="s">
        <v>128</v>
      </c>
      <c r="D30" s="82">
        <v>8000</v>
      </c>
      <c r="E30" s="16"/>
      <c r="F30" s="16">
        <v>8000</v>
      </c>
      <c r="G30" s="25"/>
      <c r="H30" s="16">
        <v>0</v>
      </c>
    </row>
    <row r="31" spans="1:8" ht="16.5" thickBot="1">
      <c r="B31" s="3" t="s">
        <v>61</v>
      </c>
      <c r="D31" s="152">
        <f>+D29+D30+D21</f>
        <v>3170674</v>
      </c>
      <c r="E31" s="16"/>
      <c r="F31" s="152">
        <f>+F29+F30+F21</f>
        <v>3194141</v>
      </c>
      <c r="H31" s="152">
        <f>+H29+H30+H21</f>
        <v>2694938</v>
      </c>
    </row>
    <row r="32" spans="1:8">
      <c r="D32" s="65"/>
      <c r="E32" s="16"/>
      <c r="F32" s="14"/>
      <c r="H32" s="14"/>
    </row>
    <row r="33" spans="1:8" ht="16.5" customHeight="1">
      <c r="A33" s="11"/>
      <c r="B33" s="3" t="s">
        <v>65</v>
      </c>
      <c r="D33" s="65"/>
      <c r="E33" s="16"/>
      <c r="F33" s="14"/>
      <c r="H33" s="14"/>
    </row>
    <row r="34" spans="1:8" ht="8.25" customHeight="1">
      <c r="A34" s="11"/>
      <c r="B34" s="63"/>
      <c r="D34" s="65"/>
      <c r="E34" s="16"/>
      <c r="F34" s="14"/>
      <c r="H34" s="14"/>
    </row>
    <row r="35" spans="1:8" ht="15.75" customHeight="1">
      <c r="A35" s="11"/>
      <c r="B35" s="3" t="s">
        <v>72</v>
      </c>
      <c r="D35" s="82"/>
      <c r="E35" s="16"/>
      <c r="F35" s="16"/>
      <c r="H35" s="16"/>
    </row>
    <row r="36" spans="1:8" ht="15.75" customHeight="1">
      <c r="A36" s="11"/>
      <c r="B36" s="29" t="s">
        <v>107</v>
      </c>
      <c r="D36" s="82">
        <v>1056919</v>
      </c>
      <c r="E36" s="16"/>
      <c r="F36" s="16">
        <v>1036049</v>
      </c>
      <c r="H36" s="16">
        <v>738437</v>
      </c>
    </row>
    <row r="37" spans="1:8" ht="15.75" customHeight="1">
      <c r="A37" s="11"/>
      <c r="B37" s="29" t="s">
        <v>104</v>
      </c>
      <c r="D37" s="82">
        <v>445982</v>
      </c>
      <c r="E37" s="16"/>
      <c r="F37" s="16">
        <v>477853</v>
      </c>
      <c r="H37" s="16">
        <v>470404</v>
      </c>
    </row>
    <row r="38" spans="1:8" ht="15.75" customHeight="1">
      <c r="A38" s="11"/>
      <c r="B38" s="29" t="s">
        <v>19</v>
      </c>
      <c r="D38" s="82">
        <v>25148</v>
      </c>
      <c r="E38" s="16"/>
      <c r="F38" s="16">
        <v>23050</v>
      </c>
      <c r="H38" s="16">
        <v>36078</v>
      </c>
    </row>
    <row r="39" spans="1:8" ht="15.75" customHeight="1">
      <c r="A39" s="11"/>
      <c r="B39" s="29" t="s">
        <v>69</v>
      </c>
      <c r="D39" s="82">
        <v>33739</v>
      </c>
      <c r="E39" s="16"/>
      <c r="F39" s="16">
        <v>27816</v>
      </c>
      <c r="H39" s="16">
        <v>24122</v>
      </c>
    </row>
    <row r="40" spans="1:8" ht="15.75" customHeight="1">
      <c r="A40" s="11"/>
      <c r="B40" s="29" t="s">
        <v>90</v>
      </c>
      <c r="D40" s="82">
        <v>8</v>
      </c>
      <c r="E40" s="16"/>
      <c r="F40" s="16">
        <v>46</v>
      </c>
      <c r="H40" s="16">
        <v>44</v>
      </c>
    </row>
    <row r="41" spans="1:8" ht="15.75" customHeight="1">
      <c r="A41" s="11"/>
      <c r="D41" s="47">
        <f>SUM(D36:D40)</f>
        <v>1561796</v>
      </c>
      <c r="E41" s="16"/>
      <c r="F41" s="15">
        <f>SUM(F36:F40)</f>
        <v>1564814</v>
      </c>
      <c r="H41" s="15">
        <f>SUM(H36:H40)</f>
        <v>1269085</v>
      </c>
    </row>
    <row r="42" spans="1:8" ht="8.25" customHeight="1">
      <c r="A42" s="11"/>
      <c r="B42" s="63"/>
      <c r="D42" s="65"/>
      <c r="E42" s="16"/>
      <c r="F42" s="14"/>
      <c r="H42" s="14"/>
    </row>
    <row r="43" spans="1:8" ht="15.75" customHeight="1">
      <c r="A43" s="11"/>
      <c r="B43" s="63" t="s">
        <v>115</v>
      </c>
      <c r="D43" s="78">
        <f>+D29-D41</f>
        <v>72063</v>
      </c>
      <c r="E43" s="16"/>
      <c r="F43" s="61">
        <f>+F29-F41</f>
        <v>109290</v>
      </c>
      <c r="H43" s="61">
        <f>+H29-H41</f>
        <v>312249</v>
      </c>
    </row>
    <row r="44" spans="1:8" ht="8.25" customHeight="1">
      <c r="A44" s="11"/>
      <c r="B44" s="63"/>
      <c r="D44" s="65"/>
      <c r="E44" s="16"/>
      <c r="F44" s="14"/>
      <c r="H44" s="14"/>
    </row>
    <row r="45" spans="1:8" ht="8.25" customHeight="1">
      <c r="A45" s="11"/>
      <c r="B45" s="63"/>
      <c r="D45" s="65"/>
      <c r="E45" s="16"/>
      <c r="F45" s="14"/>
      <c r="H45" s="14"/>
    </row>
    <row r="46" spans="1:8" ht="15.75" customHeight="1">
      <c r="A46" s="11"/>
      <c r="B46" s="31" t="s">
        <v>28</v>
      </c>
      <c r="D46" s="82"/>
      <c r="E46" s="16"/>
      <c r="F46" s="19"/>
      <c r="H46" s="19"/>
    </row>
    <row r="47" spans="1:8" ht="15.75" customHeight="1">
      <c r="A47" s="11"/>
      <c r="B47" s="29" t="s">
        <v>19</v>
      </c>
      <c r="D47" s="57">
        <v>5096</v>
      </c>
      <c r="E47" s="16"/>
      <c r="F47" s="14">
        <v>4728</v>
      </c>
      <c r="H47" s="14">
        <v>3319</v>
      </c>
    </row>
    <row r="48" spans="1:8" ht="15.75" customHeight="1">
      <c r="A48" s="11"/>
      <c r="B48" s="29" t="s">
        <v>107</v>
      </c>
      <c r="D48" s="57">
        <v>403007</v>
      </c>
      <c r="E48" s="16"/>
      <c r="F48" s="14">
        <v>400942</v>
      </c>
      <c r="H48" s="14">
        <v>365791</v>
      </c>
    </row>
    <row r="49" spans="1:8" ht="15.75" customHeight="1">
      <c r="A49" s="11"/>
      <c r="B49" s="29" t="s">
        <v>104</v>
      </c>
      <c r="D49" s="57">
        <v>8018</v>
      </c>
      <c r="E49" s="16"/>
      <c r="F49" s="14">
        <v>8032</v>
      </c>
      <c r="H49" s="14">
        <v>22303</v>
      </c>
    </row>
    <row r="50" spans="1:8" ht="15.75" customHeight="1">
      <c r="A50" s="11"/>
      <c r="B50" s="29" t="s">
        <v>27</v>
      </c>
      <c r="D50" s="57">
        <v>38906</v>
      </c>
      <c r="E50" s="16"/>
      <c r="F50" s="14">
        <v>40227</v>
      </c>
      <c r="H50" s="14">
        <v>39186</v>
      </c>
    </row>
    <row r="51" spans="1:8" ht="15.75" customHeight="1">
      <c r="A51" s="11"/>
      <c r="B51" s="55" t="s">
        <v>46</v>
      </c>
      <c r="D51" s="57">
        <v>4291</v>
      </c>
      <c r="E51" s="16"/>
      <c r="F51" s="14">
        <v>5303</v>
      </c>
      <c r="H51" s="14">
        <v>8180</v>
      </c>
    </row>
    <row r="52" spans="1:8" ht="15.75" customHeight="1">
      <c r="A52" s="11"/>
      <c r="B52" s="29" t="s">
        <v>67</v>
      </c>
      <c r="D52" s="57">
        <v>128758</v>
      </c>
      <c r="E52" s="16"/>
      <c r="F52" s="14">
        <v>136486</v>
      </c>
      <c r="H52" s="14">
        <v>110014</v>
      </c>
    </row>
    <row r="53" spans="1:8" ht="15.75" customHeight="1">
      <c r="A53" s="11"/>
      <c r="B53" s="31"/>
      <c r="D53" s="119">
        <f>SUM(D47:D52)</f>
        <v>588076</v>
      </c>
      <c r="E53" s="16"/>
      <c r="F53" s="15">
        <f>SUM(F47:F52)</f>
        <v>595718</v>
      </c>
      <c r="H53" s="15">
        <f>SUM(H47:H52)</f>
        <v>548793</v>
      </c>
    </row>
    <row r="54" spans="1:8" ht="8.25" customHeight="1">
      <c r="A54" s="11"/>
      <c r="B54" s="63"/>
      <c r="D54" s="65"/>
      <c r="E54" s="16"/>
      <c r="F54" s="14"/>
      <c r="H54" s="14"/>
    </row>
    <row r="55" spans="1:8" ht="15.75" customHeight="1">
      <c r="A55" s="11"/>
      <c r="B55" s="31" t="s">
        <v>59</v>
      </c>
      <c r="D55" s="78">
        <f>+D53+D41</f>
        <v>2149872</v>
      </c>
      <c r="E55" s="16"/>
      <c r="F55" s="61">
        <f>+F53+F41</f>
        <v>2160532</v>
      </c>
      <c r="H55" s="61">
        <f>+H53+H41</f>
        <v>1817878</v>
      </c>
    </row>
    <row r="56" spans="1:8" ht="8.25" customHeight="1">
      <c r="A56" s="11"/>
      <c r="B56" s="63"/>
      <c r="D56" s="65"/>
      <c r="E56" s="16"/>
      <c r="F56" s="14"/>
      <c r="H56" s="14"/>
    </row>
    <row r="57" spans="1:8" ht="15.75" customHeight="1">
      <c r="A57" s="11"/>
      <c r="B57" s="31" t="s">
        <v>108</v>
      </c>
      <c r="D57" s="78">
        <f>+D31-D55</f>
        <v>1020802</v>
      </c>
      <c r="E57" s="16"/>
      <c r="F57" s="61">
        <f>+F31-F55</f>
        <v>1033609</v>
      </c>
      <c r="H57" s="61">
        <f>+H31-H55</f>
        <v>877060</v>
      </c>
    </row>
    <row r="58" spans="1:8" ht="8.25" customHeight="1">
      <c r="A58" s="11"/>
      <c r="B58" s="63"/>
      <c r="D58" s="65"/>
      <c r="E58" s="16"/>
      <c r="F58" s="14"/>
      <c r="H58" s="14"/>
    </row>
    <row r="59" spans="1:8" ht="8.25" customHeight="1">
      <c r="A59" s="11"/>
      <c r="B59" s="63"/>
      <c r="D59" s="65"/>
      <c r="E59" s="16"/>
      <c r="F59" s="14"/>
      <c r="H59" s="14"/>
    </row>
    <row r="60" spans="1:8">
      <c r="A60" s="11"/>
      <c r="B60" s="63" t="s">
        <v>106</v>
      </c>
      <c r="D60" s="65"/>
      <c r="E60" s="16"/>
      <c r="F60" s="14"/>
      <c r="H60" s="14"/>
    </row>
    <row r="61" spans="1:8">
      <c r="A61" s="11"/>
      <c r="B61" s="29" t="s">
        <v>23</v>
      </c>
      <c r="D61" s="57">
        <v>570050</v>
      </c>
      <c r="E61" s="16"/>
      <c r="F61" s="14">
        <v>570050</v>
      </c>
      <c r="H61" s="14">
        <v>570050</v>
      </c>
    </row>
    <row r="62" spans="1:8">
      <c r="A62" s="11"/>
      <c r="B62" s="29" t="s">
        <v>24</v>
      </c>
      <c r="D62" s="78">
        <v>426336</v>
      </c>
      <c r="E62" s="16"/>
      <c r="F62" s="33">
        <v>438435</v>
      </c>
      <c r="H62" s="33">
        <v>284154</v>
      </c>
    </row>
    <row r="63" spans="1:8" ht="5.45" customHeight="1">
      <c r="D63" s="65"/>
      <c r="E63" s="16"/>
      <c r="F63" s="14"/>
      <c r="H63" s="14"/>
    </row>
    <row r="64" spans="1:8">
      <c r="B64" s="63" t="s">
        <v>114</v>
      </c>
      <c r="D64" s="57">
        <f>SUM(D61:D63)</f>
        <v>996386</v>
      </c>
      <c r="E64" s="16"/>
      <c r="F64" s="14">
        <f>SUM(F61:F63)</f>
        <v>1008485</v>
      </c>
      <c r="H64" s="14">
        <f>SUM(H61:H63)</f>
        <v>854204</v>
      </c>
    </row>
    <row r="65" spans="1:8" ht="5.25" customHeight="1">
      <c r="D65" s="65"/>
      <c r="E65" s="16"/>
      <c r="F65" s="14"/>
      <c r="H65" s="14"/>
    </row>
    <row r="66" spans="1:8">
      <c r="A66" s="11"/>
      <c r="B66" s="29" t="s">
        <v>137</v>
      </c>
      <c r="D66" s="78">
        <v>24416</v>
      </c>
      <c r="E66" s="16"/>
      <c r="F66" s="33">
        <v>25124</v>
      </c>
      <c r="H66" s="33">
        <v>22856</v>
      </c>
    </row>
    <row r="67" spans="1:8">
      <c r="A67" s="11"/>
      <c r="B67" s="31" t="s">
        <v>56</v>
      </c>
      <c r="D67" s="119">
        <f>+D64+D66</f>
        <v>1020802</v>
      </c>
      <c r="E67" s="16"/>
      <c r="F67" s="15">
        <f>+F64+F66</f>
        <v>1033609</v>
      </c>
      <c r="H67" s="15">
        <f>+H64+H66</f>
        <v>877060</v>
      </c>
    </row>
    <row r="68" spans="1:8" ht="8.25" customHeight="1">
      <c r="A68" s="11"/>
      <c r="B68" s="29"/>
      <c r="D68" s="82"/>
      <c r="E68" s="16"/>
      <c r="F68" s="19"/>
      <c r="H68" s="19"/>
    </row>
    <row r="69" spans="1:8" ht="16.5" thickBot="1">
      <c r="A69" s="11"/>
      <c r="B69" s="63" t="s">
        <v>60</v>
      </c>
      <c r="D69" s="71">
        <f>+D67+D55</f>
        <v>3170674</v>
      </c>
      <c r="E69" s="4"/>
      <c r="F69" s="72">
        <f>+F67+F55</f>
        <v>3194141</v>
      </c>
      <c r="H69" s="72">
        <f>+H67+H55</f>
        <v>2694938</v>
      </c>
    </row>
    <row r="70" spans="1:8">
      <c r="A70" s="11"/>
      <c r="E70" s="4"/>
    </row>
    <row r="71" spans="1:8" ht="2.25" customHeight="1">
      <c r="B71" s="31"/>
      <c r="D71" s="19"/>
      <c r="E71" s="16"/>
      <c r="F71" s="16"/>
      <c r="H71" s="16"/>
    </row>
    <row r="72" spans="1:8">
      <c r="B72" s="31" t="s">
        <v>86</v>
      </c>
      <c r="D72" s="19"/>
      <c r="E72" s="16"/>
      <c r="F72" s="16"/>
      <c r="H72" s="16"/>
    </row>
    <row r="73" spans="1:8" ht="16.5" thickBot="1">
      <c r="B73" s="31" t="s">
        <v>97</v>
      </c>
      <c r="D73" s="106">
        <v>1.7479</v>
      </c>
      <c r="E73" s="16"/>
      <c r="F73" s="107">
        <v>1.7690999999999999</v>
      </c>
      <c r="H73" s="107">
        <v>1.4984999999999999</v>
      </c>
    </row>
    <row r="74" spans="1:8">
      <c r="B74" s="31"/>
      <c r="D74" s="19"/>
      <c r="E74" s="16"/>
      <c r="F74" s="16"/>
      <c r="H74" s="16"/>
    </row>
    <row r="75" spans="1:8">
      <c r="B75" s="3"/>
      <c r="D75" s="110"/>
      <c r="E75" s="110"/>
      <c r="F75" s="110"/>
      <c r="G75" s="73"/>
      <c r="H75" s="110"/>
    </row>
    <row r="76" spans="1:8">
      <c r="B76" s="3"/>
      <c r="D76" s="19"/>
      <c r="E76" s="16"/>
      <c r="F76" s="16"/>
      <c r="H76" s="16"/>
    </row>
    <row r="77" spans="1:8">
      <c r="D77" s="19"/>
      <c r="E77" s="16"/>
      <c r="F77" s="19"/>
      <c r="H77" s="19"/>
    </row>
    <row r="79" spans="1:8">
      <c r="D79" s="30"/>
      <c r="F79" s="30"/>
      <c r="H79" s="30"/>
    </row>
  </sheetData>
  <phoneticPr fontId="8" type="noConversion"/>
  <printOptions horizontalCentered="1"/>
  <pageMargins left="0.75" right="0.75" top="0.5" bottom="0.46" header="0.5" footer="0.25"/>
  <pageSetup paperSize="9" scale="77" orientation="portrait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61"/>
  <sheetViews>
    <sheetView zoomScale="75" zoomScaleNormal="75" workbookViewId="0"/>
  </sheetViews>
  <sheetFormatPr defaultColWidth="0.42578125" defaultRowHeight="12.75"/>
  <cols>
    <col min="1" max="1" width="52.85546875" style="12" customWidth="1"/>
    <col min="2" max="2" width="0.42578125" style="12" customWidth="1"/>
    <col min="3" max="3" width="12.7109375" style="12" customWidth="1"/>
    <col min="4" max="4" width="0.42578125" style="12" customWidth="1"/>
    <col min="5" max="5" width="13" style="12" customWidth="1"/>
    <col min="6" max="6" width="0.42578125" style="12" customWidth="1"/>
    <col min="7" max="7" width="11.42578125" style="12" customWidth="1"/>
    <col min="8" max="8" width="0.42578125" style="12" customWidth="1"/>
    <col min="9" max="9" width="13" style="12" customWidth="1"/>
    <col min="10" max="10" width="0.42578125" style="12" customWidth="1"/>
    <col min="11" max="11" width="12.7109375" style="12" customWidth="1"/>
    <col min="12" max="12" width="0.42578125" style="12" customWidth="1"/>
    <col min="13" max="13" width="11.7109375" style="12" customWidth="1"/>
    <col min="14" max="14" width="0.42578125" style="12" customWidth="1"/>
    <col min="15" max="15" width="12.85546875" style="12" customWidth="1"/>
    <col min="16" max="16" width="0.42578125" style="12" customWidth="1"/>
    <col min="17" max="17" width="19.140625" style="12" bestFit="1" customWidth="1"/>
    <col min="18" max="18" width="0.42578125" style="12" customWidth="1"/>
    <col min="19" max="19" width="12.28515625" style="12" bestFit="1" customWidth="1"/>
    <col min="20" max="20" width="0.42578125" style="12" customWidth="1"/>
    <col min="21" max="16384" width="0.42578125" style="12"/>
  </cols>
  <sheetData>
    <row r="1" spans="1:20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.75">
      <c r="A3" s="203" t="s">
        <v>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</row>
    <row r="4" spans="1:20" ht="15.75">
      <c r="A4" s="205" t="s">
        <v>131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ht="15.75">
      <c r="A5" s="7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6"/>
      <c r="T5" s="56"/>
    </row>
    <row r="6" spans="1:20" ht="15.75">
      <c r="C6" s="34"/>
      <c r="S6" s="34"/>
      <c r="T6" s="34"/>
    </row>
    <row r="7" spans="1:20" ht="15.75">
      <c r="C7" s="7"/>
      <c r="E7" s="80" t="s">
        <v>113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"/>
      <c r="T7" s="7"/>
    </row>
    <row r="8" spans="1:20" ht="15.75">
      <c r="E8" s="34"/>
      <c r="G8" s="68"/>
      <c r="I8" s="68" t="s">
        <v>109</v>
      </c>
      <c r="J8" s="56"/>
      <c r="K8" s="56"/>
      <c r="L8" s="56"/>
      <c r="M8" s="56"/>
      <c r="N8" s="56"/>
      <c r="O8" s="56"/>
      <c r="Q8" s="34" t="s">
        <v>93</v>
      </c>
    </row>
    <row r="9" spans="1:20" ht="15.75">
      <c r="E9" s="34" t="s">
        <v>9</v>
      </c>
      <c r="G9" s="122"/>
      <c r="H9" s="145"/>
      <c r="I9" s="122"/>
      <c r="J9" s="123"/>
      <c r="K9" s="123"/>
      <c r="L9" s="123"/>
      <c r="M9" s="123"/>
      <c r="N9" s="123"/>
      <c r="O9" s="124"/>
      <c r="P9" s="148"/>
      <c r="Q9" s="149"/>
    </row>
    <row r="10" spans="1:20" ht="15.75">
      <c r="A10" s="4"/>
      <c r="B10" s="4"/>
      <c r="D10" s="4"/>
      <c r="E10" s="34" t="s">
        <v>20</v>
      </c>
      <c r="F10" s="4"/>
      <c r="G10" s="133"/>
      <c r="H10" s="134"/>
      <c r="I10" s="125"/>
      <c r="J10" s="126"/>
      <c r="K10" s="7" t="s">
        <v>82</v>
      </c>
      <c r="L10" s="126"/>
      <c r="M10" s="126"/>
      <c r="N10" s="126"/>
      <c r="O10" s="127"/>
      <c r="P10" s="133"/>
      <c r="Q10" s="134"/>
      <c r="R10" s="25"/>
      <c r="T10" s="17"/>
    </row>
    <row r="11" spans="1:20" ht="15.75">
      <c r="A11" s="4"/>
      <c r="B11" s="4"/>
      <c r="D11" s="4"/>
      <c r="E11" s="34" t="s">
        <v>91</v>
      </c>
      <c r="F11" s="4"/>
      <c r="G11" s="133"/>
      <c r="H11" s="134"/>
      <c r="I11" s="125" t="s">
        <v>20</v>
      </c>
      <c r="J11" s="126"/>
      <c r="K11" s="7" t="s">
        <v>190</v>
      </c>
      <c r="L11" s="126"/>
      <c r="M11" s="126"/>
      <c r="N11" s="126"/>
      <c r="O11" s="128" t="s">
        <v>110</v>
      </c>
      <c r="P11" s="133"/>
      <c r="Q11" s="132"/>
      <c r="R11" s="25"/>
      <c r="S11" s="34" t="s">
        <v>139</v>
      </c>
      <c r="T11" s="17"/>
    </row>
    <row r="12" spans="1:20" ht="15.75">
      <c r="A12" s="4"/>
      <c r="B12" s="4"/>
      <c r="C12" s="7" t="s">
        <v>9</v>
      </c>
      <c r="D12" s="4"/>
      <c r="E12" s="34" t="s">
        <v>92</v>
      </c>
      <c r="F12" s="4"/>
      <c r="G12" s="125" t="s">
        <v>2</v>
      </c>
      <c r="H12" s="134"/>
      <c r="I12" s="125" t="s">
        <v>22</v>
      </c>
      <c r="J12" s="25"/>
      <c r="K12" s="7" t="s">
        <v>83</v>
      </c>
      <c r="L12" s="25"/>
      <c r="M12" s="7" t="s">
        <v>40</v>
      </c>
      <c r="N12" s="25"/>
      <c r="O12" s="128" t="s">
        <v>111</v>
      </c>
      <c r="P12" s="133"/>
      <c r="Q12" s="128" t="s">
        <v>112</v>
      </c>
      <c r="R12" s="7"/>
      <c r="S12" s="34" t="s">
        <v>140</v>
      </c>
      <c r="T12" s="7"/>
    </row>
    <row r="13" spans="1:20" ht="15.75">
      <c r="A13" s="4"/>
      <c r="B13" s="4"/>
      <c r="C13" s="41" t="s">
        <v>20</v>
      </c>
      <c r="D13" s="4"/>
      <c r="E13" s="41" t="s">
        <v>96</v>
      </c>
      <c r="F13" s="4"/>
      <c r="G13" s="129" t="s">
        <v>40</v>
      </c>
      <c r="H13" s="134"/>
      <c r="I13" s="129" t="s">
        <v>21</v>
      </c>
      <c r="J13" s="25"/>
      <c r="K13" s="41" t="s">
        <v>24</v>
      </c>
      <c r="L13" s="25"/>
      <c r="M13" s="41" t="s">
        <v>24</v>
      </c>
      <c r="N13" s="25"/>
      <c r="O13" s="130" t="s">
        <v>24</v>
      </c>
      <c r="P13" s="133"/>
      <c r="Q13" s="130" t="s">
        <v>89</v>
      </c>
      <c r="R13" s="7"/>
      <c r="S13" s="41" t="s">
        <v>55</v>
      </c>
      <c r="T13" s="7"/>
    </row>
    <row r="14" spans="1:20" ht="15.75">
      <c r="A14" s="4"/>
      <c r="B14" s="4"/>
      <c r="C14" s="35" t="s">
        <v>39</v>
      </c>
      <c r="D14" s="4"/>
      <c r="E14" s="35" t="s">
        <v>39</v>
      </c>
      <c r="F14" s="4"/>
      <c r="G14" s="131" t="s">
        <v>39</v>
      </c>
      <c r="H14" s="146"/>
      <c r="I14" s="131" t="s">
        <v>39</v>
      </c>
      <c r="J14" s="26"/>
      <c r="K14" s="53" t="s">
        <v>39</v>
      </c>
      <c r="L14" s="26"/>
      <c r="M14" s="53" t="s">
        <v>39</v>
      </c>
      <c r="N14" s="26"/>
      <c r="O14" s="132" t="s">
        <v>39</v>
      </c>
      <c r="P14" s="150"/>
      <c r="Q14" s="132" t="s">
        <v>39</v>
      </c>
      <c r="R14" s="53"/>
      <c r="S14" s="35" t="s">
        <v>39</v>
      </c>
      <c r="T14" s="53"/>
    </row>
    <row r="15" spans="1:20" ht="15.75">
      <c r="A15" s="3"/>
      <c r="B15" s="4"/>
      <c r="D15" s="4"/>
      <c r="E15" s="4"/>
      <c r="F15" s="4"/>
      <c r="G15" s="133"/>
      <c r="H15" s="134"/>
      <c r="I15" s="133"/>
      <c r="J15" s="25"/>
      <c r="K15" s="25"/>
      <c r="L15" s="25"/>
      <c r="M15" s="25"/>
      <c r="N15" s="25"/>
      <c r="O15" s="134"/>
      <c r="P15" s="133"/>
      <c r="Q15" s="134"/>
      <c r="R15" s="25"/>
      <c r="T15" s="17"/>
    </row>
    <row r="16" spans="1:20" ht="15.75">
      <c r="A16" s="2"/>
      <c r="B16" s="4"/>
      <c r="D16" s="4"/>
      <c r="E16" s="4"/>
      <c r="F16" s="4"/>
      <c r="G16" s="133"/>
      <c r="H16" s="134"/>
      <c r="I16" s="133"/>
      <c r="J16" s="25"/>
      <c r="K16" s="25"/>
      <c r="L16" s="25"/>
      <c r="M16" s="25"/>
      <c r="N16" s="25"/>
      <c r="O16" s="134"/>
      <c r="P16" s="133"/>
      <c r="Q16" s="134"/>
      <c r="R16" s="25"/>
      <c r="T16" s="17"/>
    </row>
    <row r="17" spans="1:20" ht="15.75">
      <c r="A17" s="2" t="s">
        <v>134</v>
      </c>
      <c r="B17" s="4"/>
      <c r="C17" s="19">
        <f>+E17+S17</f>
        <v>1033609</v>
      </c>
      <c r="D17" s="4"/>
      <c r="E17" s="19">
        <f>SUM(G17:Q17)</f>
        <v>1008485</v>
      </c>
      <c r="F17" s="4"/>
      <c r="G17" s="109">
        <v>570050</v>
      </c>
      <c r="H17" s="135"/>
      <c r="I17" s="109">
        <v>73574</v>
      </c>
      <c r="J17" s="19"/>
      <c r="K17" s="19">
        <v>88650</v>
      </c>
      <c r="L17" s="19"/>
      <c r="M17" s="19">
        <v>4084</v>
      </c>
      <c r="N17" s="19"/>
      <c r="O17" s="135">
        <v>244345</v>
      </c>
      <c r="P17" s="109"/>
      <c r="Q17" s="135">
        <v>27782</v>
      </c>
      <c r="R17" s="19"/>
      <c r="S17" s="13">
        <v>25124</v>
      </c>
      <c r="T17" s="19"/>
    </row>
    <row r="18" spans="1:20" ht="15.75">
      <c r="A18" s="2"/>
      <c r="B18" s="3"/>
      <c r="C18" s="13"/>
      <c r="D18" s="3"/>
      <c r="E18" s="13"/>
      <c r="F18" s="3"/>
      <c r="G18" s="109"/>
      <c r="H18" s="135"/>
      <c r="I18" s="109"/>
      <c r="J18" s="19"/>
      <c r="K18" s="19"/>
      <c r="L18" s="19"/>
      <c r="M18" s="19"/>
      <c r="N18" s="19"/>
      <c r="O18" s="135"/>
      <c r="P18" s="109"/>
      <c r="Q18" s="135"/>
      <c r="R18" s="19"/>
      <c r="S18" s="13"/>
      <c r="T18" s="19"/>
    </row>
    <row r="19" spans="1:20" ht="15.75">
      <c r="A19" s="44" t="s">
        <v>185</v>
      </c>
      <c r="B19" s="3"/>
      <c r="C19" s="19">
        <f>+E19+S19</f>
        <v>-12807</v>
      </c>
      <c r="D19" s="3"/>
      <c r="E19" s="19">
        <f>SUM(G19:Q19)</f>
        <v>-12099</v>
      </c>
      <c r="F19" s="3"/>
      <c r="G19" s="109">
        <v>0</v>
      </c>
      <c r="H19" s="135"/>
      <c r="I19" s="109">
        <v>-2407</v>
      </c>
      <c r="J19" s="19"/>
      <c r="K19" s="19">
        <v>874</v>
      </c>
      <c r="L19" s="19"/>
      <c r="M19" s="19">
        <v>0</v>
      </c>
      <c r="N19" s="19"/>
      <c r="O19" s="135">
        <v>0</v>
      </c>
      <c r="P19" s="109"/>
      <c r="Q19" s="135">
        <v>-10566</v>
      </c>
      <c r="R19" s="19"/>
      <c r="S19" s="19">
        <v>-708</v>
      </c>
      <c r="T19" s="19"/>
    </row>
    <row r="20" spans="1:20" ht="15.75">
      <c r="A20" s="44"/>
      <c r="B20" s="3"/>
      <c r="C20" s="59"/>
      <c r="D20" s="3"/>
      <c r="E20" s="59"/>
      <c r="F20" s="3"/>
      <c r="G20" s="104"/>
      <c r="H20" s="135"/>
      <c r="I20" s="104"/>
      <c r="J20" s="19"/>
      <c r="K20" s="59"/>
      <c r="L20" s="19"/>
      <c r="M20" s="59"/>
      <c r="N20" s="19"/>
      <c r="O20" s="105"/>
      <c r="P20" s="109"/>
      <c r="Q20" s="105"/>
      <c r="R20" s="19"/>
      <c r="S20" s="59"/>
      <c r="T20" s="19"/>
    </row>
    <row r="21" spans="1:20" ht="15.75">
      <c r="A21" s="66" t="s">
        <v>94</v>
      </c>
      <c r="B21" s="3"/>
      <c r="C21" s="59"/>
      <c r="D21" s="3"/>
      <c r="E21" s="59"/>
      <c r="F21" s="3"/>
      <c r="G21" s="104"/>
      <c r="H21" s="135"/>
      <c r="I21" s="104"/>
      <c r="J21" s="19"/>
      <c r="K21" s="59"/>
      <c r="L21" s="19"/>
      <c r="M21" s="59"/>
      <c r="N21" s="19"/>
      <c r="O21" s="105"/>
      <c r="P21" s="109"/>
      <c r="Q21" s="105"/>
      <c r="R21" s="19"/>
      <c r="S21" s="59"/>
      <c r="T21" s="19"/>
    </row>
    <row r="22" spans="1:20" ht="15.75">
      <c r="A22" s="44" t="s">
        <v>98</v>
      </c>
      <c r="B22" s="3"/>
      <c r="C22" s="138">
        <f>+E22+S22</f>
        <v>0</v>
      </c>
      <c r="D22" s="139"/>
      <c r="E22" s="100">
        <f>SUM(G22:Q22)</f>
        <v>0</v>
      </c>
      <c r="F22" s="139"/>
      <c r="G22" s="140">
        <v>0</v>
      </c>
      <c r="H22" s="142"/>
      <c r="I22" s="138">
        <v>830</v>
      </c>
      <c r="J22" s="100"/>
      <c r="K22" s="100">
        <v>0</v>
      </c>
      <c r="L22" s="100"/>
      <c r="M22" s="100">
        <v>0</v>
      </c>
      <c r="N22" s="100"/>
      <c r="O22" s="142">
        <v>0</v>
      </c>
      <c r="P22" s="138"/>
      <c r="Q22" s="142">
        <v>-830</v>
      </c>
      <c r="R22" s="100"/>
      <c r="S22" s="142">
        <v>0</v>
      </c>
      <c r="T22" s="19"/>
    </row>
    <row r="23" spans="1:20" ht="15.75">
      <c r="A23" s="44" t="s">
        <v>127</v>
      </c>
      <c r="B23" s="3"/>
      <c r="C23" s="103">
        <f>+E23+S23</f>
        <v>0</v>
      </c>
      <c r="D23" s="75"/>
      <c r="E23" s="37">
        <f>SUM(G23:Q23)</f>
        <v>0</v>
      </c>
      <c r="F23" s="75"/>
      <c r="G23" s="147">
        <v>0</v>
      </c>
      <c r="H23" s="101"/>
      <c r="I23" s="103"/>
      <c r="J23" s="37"/>
      <c r="K23" s="37">
        <v>0</v>
      </c>
      <c r="L23" s="37"/>
      <c r="M23" s="37">
        <v>0</v>
      </c>
      <c r="N23" s="37"/>
      <c r="O23" s="101">
        <v>0</v>
      </c>
      <c r="P23" s="103"/>
      <c r="Q23" s="101">
        <v>0</v>
      </c>
      <c r="R23" s="37"/>
      <c r="S23" s="101">
        <v>0</v>
      </c>
      <c r="T23" s="19"/>
    </row>
    <row r="24" spans="1:20" ht="15.75">
      <c r="A24" s="66" t="s">
        <v>126</v>
      </c>
      <c r="B24" s="3"/>
      <c r="C24" s="37">
        <f>SUM(C22:C23)</f>
        <v>0</v>
      </c>
      <c r="D24" s="26"/>
      <c r="E24" s="37">
        <f>SUM(E22:E23)</f>
        <v>0</v>
      </c>
      <c r="F24" s="26"/>
      <c r="G24" s="103">
        <f>SUM(G22:G23)</f>
        <v>0</v>
      </c>
      <c r="H24" s="135"/>
      <c r="I24" s="120">
        <f>SUM(I22:I23)</f>
        <v>830</v>
      </c>
      <c r="J24" s="19"/>
      <c r="K24" s="37">
        <f>SUM(K22:K23)</f>
        <v>0</v>
      </c>
      <c r="L24" s="19"/>
      <c r="M24" s="37">
        <f>SUM(M22:M23)</f>
        <v>0</v>
      </c>
      <c r="N24" s="19"/>
      <c r="O24" s="121">
        <f>SUM(O22:O23)</f>
        <v>0</v>
      </c>
      <c r="P24" s="109"/>
      <c r="Q24" s="101">
        <f>SUM(Q22:Q23)</f>
        <v>-830</v>
      </c>
      <c r="R24" s="19"/>
      <c r="S24" s="37">
        <f>SUM(S22:S23)</f>
        <v>0</v>
      </c>
      <c r="T24" s="19"/>
    </row>
    <row r="25" spans="1:20" ht="15.75">
      <c r="A25" s="44"/>
      <c r="B25" s="3"/>
      <c r="C25" s="19"/>
      <c r="D25" s="26"/>
      <c r="E25" s="19"/>
      <c r="F25" s="26"/>
      <c r="G25" s="104"/>
      <c r="H25" s="135"/>
      <c r="I25" s="109"/>
      <c r="J25" s="19"/>
      <c r="K25" s="19"/>
      <c r="L25" s="19"/>
      <c r="M25" s="19"/>
      <c r="N25" s="19"/>
      <c r="O25" s="135"/>
      <c r="P25" s="109"/>
      <c r="Q25" s="135"/>
      <c r="R25" s="19"/>
      <c r="S25" s="19"/>
      <c r="T25" s="19"/>
    </row>
    <row r="26" spans="1:20" ht="15.75">
      <c r="A26" s="4"/>
      <c r="B26" s="3"/>
      <c r="C26" s="37"/>
      <c r="D26" s="26"/>
      <c r="E26" s="37"/>
      <c r="F26" s="26"/>
      <c r="G26" s="103"/>
      <c r="H26" s="135"/>
      <c r="I26" s="103"/>
      <c r="J26" s="19"/>
      <c r="K26" s="37"/>
      <c r="L26" s="19"/>
      <c r="M26" s="37"/>
      <c r="N26" s="19"/>
      <c r="O26" s="101"/>
      <c r="P26" s="109"/>
      <c r="Q26" s="101"/>
      <c r="R26" s="19"/>
      <c r="S26" s="37"/>
      <c r="T26" s="19"/>
    </row>
    <row r="27" spans="1:20" ht="16.5" thickBot="1">
      <c r="A27" s="2" t="s">
        <v>135</v>
      </c>
      <c r="B27" s="3"/>
      <c r="C27" s="62">
        <f>+C19+C24+C17</f>
        <v>1020802</v>
      </c>
      <c r="D27" s="46"/>
      <c r="E27" s="62">
        <f>+E19+E24+E17</f>
        <v>996386</v>
      </c>
      <c r="F27" s="46"/>
      <c r="G27" s="136">
        <f>+G19+G24+G17</f>
        <v>570050</v>
      </c>
      <c r="H27" s="137"/>
      <c r="I27" s="143">
        <f>+I19+I24+I17</f>
        <v>71997</v>
      </c>
      <c r="J27" s="62"/>
      <c r="K27" s="62">
        <f>+K19+K24+K17</f>
        <v>89524</v>
      </c>
      <c r="L27" s="62"/>
      <c r="M27" s="62">
        <f>+M19+M24+M17</f>
        <v>4084</v>
      </c>
      <c r="N27" s="62"/>
      <c r="O27" s="144">
        <f>+O19+O24+O17</f>
        <v>244345</v>
      </c>
      <c r="P27" s="136"/>
      <c r="Q27" s="137">
        <f>+Q19+Q24+Q17</f>
        <v>16386</v>
      </c>
      <c r="R27" s="62"/>
      <c r="S27" s="62">
        <f>+S19+S24+S17</f>
        <v>24416</v>
      </c>
      <c r="T27" s="19"/>
    </row>
    <row r="28" spans="1:20" ht="15.75">
      <c r="A28" s="4"/>
      <c r="B28" s="4"/>
      <c r="C28" s="77"/>
      <c r="D28" s="4"/>
      <c r="E28" s="14"/>
      <c r="F28" s="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77"/>
      <c r="T28" s="81"/>
    </row>
    <row r="29" spans="1:20" ht="15.75">
      <c r="A29" s="4"/>
      <c r="B29" s="4"/>
      <c r="D29" s="4"/>
      <c r="E29" s="14"/>
      <c r="F29" s="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T29" s="17"/>
    </row>
    <row r="30" spans="1:20" ht="15.75">
      <c r="A30" s="4"/>
      <c r="B30" s="4"/>
      <c r="D30" s="4"/>
      <c r="E30" s="14"/>
      <c r="F30" s="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T30" s="17"/>
    </row>
    <row r="31" spans="1:20" ht="15.75">
      <c r="A31" s="4"/>
      <c r="B31" s="4"/>
      <c r="D31" s="4"/>
      <c r="E31" s="14"/>
      <c r="F31" s="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/>
      <c r="T31" s="17"/>
    </row>
    <row r="32" spans="1:20" ht="15.75">
      <c r="C32" s="34"/>
      <c r="S32" s="34"/>
      <c r="T32" s="34"/>
    </row>
    <row r="33" spans="1:20" ht="15.75">
      <c r="C33" s="7"/>
      <c r="E33" s="80" t="s">
        <v>113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7"/>
      <c r="T33" s="7"/>
    </row>
    <row r="34" spans="1:20" ht="15.75">
      <c r="E34" s="34"/>
      <c r="G34" s="68"/>
      <c r="I34" s="68" t="s">
        <v>109</v>
      </c>
      <c r="J34" s="56"/>
      <c r="K34" s="56"/>
      <c r="L34" s="56"/>
      <c r="M34" s="56"/>
      <c r="N34" s="56"/>
      <c r="O34" s="56"/>
      <c r="Q34" s="34" t="s">
        <v>93</v>
      </c>
    </row>
    <row r="35" spans="1:20" ht="15.75">
      <c r="E35" s="34" t="s">
        <v>9</v>
      </c>
      <c r="G35" s="122"/>
      <c r="H35" s="145"/>
      <c r="I35" s="122"/>
      <c r="J35" s="123"/>
      <c r="K35" s="123"/>
      <c r="L35" s="123"/>
      <c r="M35" s="123"/>
      <c r="N35" s="123"/>
      <c r="O35" s="124"/>
      <c r="P35" s="148"/>
      <c r="Q35" s="149"/>
    </row>
    <row r="36" spans="1:20" ht="15.75">
      <c r="A36" s="4"/>
      <c r="B36" s="4"/>
      <c r="D36" s="4"/>
      <c r="E36" s="34" t="s">
        <v>20</v>
      </c>
      <c r="F36" s="4"/>
      <c r="G36" s="133"/>
      <c r="H36" s="134"/>
      <c r="I36" s="125"/>
      <c r="J36" s="126"/>
      <c r="K36" s="7" t="s">
        <v>82</v>
      </c>
      <c r="L36" s="126"/>
      <c r="M36" s="126"/>
      <c r="N36" s="126"/>
      <c r="O36" s="127"/>
      <c r="P36" s="133"/>
      <c r="Q36" s="134"/>
      <c r="R36" s="25"/>
      <c r="T36" s="17"/>
    </row>
    <row r="37" spans="1:20" ht="15.75">
      <c r="A37" s="4"/>
      <c r="B37" s="4"/>
      <c r="D37" s="4"/>
      <c r="E37" s="34" t="s">
        <v>91</v>
      </c>
      <c r="F37" s="4"/>
      <c r="G37" s="133"/>
      <c r="H37" s="134"/>
      <c r="I37" s="125" t="s">
        <v>20</v>
      </c>
      <c r="J37" s="126"/>
      <c r="K37" s="7" t="s">
        <v>190</v>
      </c>
      <c r="L37" s="126"/>
      <c r="M37" s="126"/>
      <c r="N37" s="126"/>
      <c r="O37" s="128" t="s">
        <v>110</v>
      </c>
      <c r="P37" s="133"/>
      <c r="Q37" s="132" t="s">
        <v>116</v>
      </c>
      <c r="R37" s="25"/>
      <c r="S37" s="34" t="s">
        <v>139</v>
      </c>
      <c r="T37" s="17"/>
    </row>
    <row r="38" spans="1:20" ht="15.75">
      <c r="A38" s="4"/>
      <c r="B38" s="4"/>
      <c r="C38" s="7" t="s">
        <v>9</v>
      </c>
      <c r="D38" s="4"/>
      <c r="E38" s="34" t="s">
        <v>92</v>
      </c>
      <c r="F38" s="4"/>
      <c r="G38" s="125" t="s">
        <v>2</v>
      </c>
      <c r="H38" s="134"/>
      <c r="I38" s="125" t="s">
        <v>22</v>
      </c>
      <c r="J38" s="25"/>
      <c r="K38" s="7" t="s">
        <v>83</v>
      </c>
      <c r="L38" s="25"/>
      <c r="M38" s="7" t="s">
        <v>40</v>
      </c>
      <c r="N38" s="25"/>
      <c r="O38" s="128" t="s">
        <v>111</v>
      </c>
      <c r="P38" s="133"/>
      <c r="Q38" s="128" t="s">
        <v>117</v>
      </c>
      <c r="R38" s="7"/>
      <c r="S38" s="34" t="s">
        <v>140</v>
      </c>
      <c r="T38" s="7"/>
    </row>
    <row r="39" spans="1:20" ht="15.75">
      <c r="A39" s="4"/>
      <c r="B39" s="4"/>
      <c r="C39" s="41" t="s">
        <v>20</v>
      </c>
      <c r="D39" s="4"/>
      <c r="E39" s="41" t="s">
        <v>96</v>
      </c>
      <c r="F39" s="4"/>
      <c r="G39" s="129" t="s">
        <v>40</v>
      </c>
      <c r="H39" s="134"/>
      <c r="I39" s="129" t="s">
        <v>21</v>
      </c>
      <c r="J39" s="25"/>
      <c r="K39" s="41" t="s">
        <v>24</v>
      </c>
      <c r="L39" s="25"/>
      <c r="M39" s="41" t="s">
        <v>24</v>
      </c>
      <c r="N39" s="25"/>
      <c r="O39" s="130" t="s">
        <v>24</v>
      </c>
      <c r="P39" s="133"/>
      <c r="Q39" s="130" t="s">
        <v>89</v>
      </c>
      <c r="R39" s="7"/>
      <c r="S39" s="41" t="s">
        <v>55</v>
      </c>
      <c r="T39" s="7"/>
    </row>
    <row r="40" spans="1:20" ht="15.75">
      <c r="A40" s="4"/>
      <c r="B40" s="4"/>
      <c r="C40" s="35" t="s">
        <v>39</v>
      </c>
      <c r="D40" s="4"/>
      <c r="E40" s="35" t="s">
        <v>39</v>
      </c>
      <c r="F40" s="4"/>
      <c r="G40" s="131" t="s">
        <v>39</v>
      </c>
      <c r="H40" s="146"/>
      <c r="I40" s="131" t="s">
        <v>39</v>
      </c>
      <c r="J40" s="26"/>
      <c r="K40" s="53" t="s">
        <v>39</v>
      </c>
      <c r="L40" s="26"/>
      <c r="M40" s="53" t="s">
        <v>39</v>
      </c>
      <c r="N40" s="26"/>
      <c r="O40" s="132" t="s">
        <v>39</v>
      </c>
      <c r="P40" s="150"/>
      <c r="Q40" s="132" t="s">
        <v>39</v>
      </c>
      <c r="R40" s="53"/>
      <c r="S40" s="35" t="s">
        <v>39</v>
      </c>
      <c r="T40" s="53"/>
    </row>
    <row r="41" spans="1:20" ht="15.75">
      <c r="A41" s="3"/>
      <c r="B41" s="4"/>
      <c r="D41" s="4"/>
      <c r="E41" s="4"/>
      <c r="F41" s="4"/>
      <c r="G41" s="133"/>
      <c r="H41" s="134"/>
      <c r="I41" s="133"/>
      <c r="J41" s="25"/>
      <c r="K41" s="25"/>
      <c r="L41" s="25"/>
      <c r="M41" s="25"/>
      <c r="N41" s="25"/>
      <c r="O41" s="134"/>
      <c r="P41" s="133"/>
      <c r="Q41" s="134"/>
      <c r="R41" s="25"/>
      <c r="T41" s="17"/>
    </row>
    <row r="42" spans="1:20" ht="15.75">
      <c r="A42" s="2" t="s">
        <v>105</v>
      </c>
      <c r="B42" s="4"/>
      <c r="C42" s="19">
        <f>+E42+S42</f>
        <v>877060</v>
      </c>
      <c r="D42" s="4"/>
      <c r="E42" s="19">
        <f>SUM(G42:Q42)</f>
        <v>854204</v>
      </c>
      <c r="F42" s="4"/>
      <c r="G42" s="109">
        <v>570050</v>
      </c>
      <c r="H42" s="135"/>
      <c r="I42" s="109">
        <v>68655</v>
      </c>
      <c r="J42" s="19"/>
      <c r="K42" s="19">
        <v>0</v>
      </c>
      <c r="L42" s="19"/>
      <c r="M42" s="19">
        <v>4084</v>
      </c>
      <c r="N42" s="19"/>
      <c r="O42" s="135">
        <v>239493</v>
      </c>
      <c r="P42" s="109"/>
      <c r="Q42" s="135">
        <v>-28078</v>
      </c>
      <c r="R42" s="19"/>
      <c r="S42" s="13">
        <v>22856</v>
      </c>
      <c r="T42" s="19"/>
    </row>
    <row r="43" spans="1:20" ht="15.75">
      <c r="A43" s="2"/>
      <c r="B43" s="3"/>
      <c r="C43" s="13"/>
      <c r="D43" s="3"/>
      <c r="E43" s="13"/>
      <c r="F43" s="3"/>
      <c r="G43" s="109"/>
      <c r="H43" s="135"/>
      <c r="I43" s="109"/>
      <c r="J43" s="19"/>
      <c r="K43" s="19"/>
      <c r="L43" s="19"/>
      <c r="M43" s="19"/>
      <c r="N43" s="19"/>
      <c r="O43" s="135"/>
      <c r="P43" s="109"/>
      <c r="Q43" s="135"/>
      <c r="R43" s="19"/>
      <c r="S43" s="13"/>
      <c r="T43" s="19"/>
    </row>
    <row r="44" spans="1:20" ht="15.75">
      <c r="A44" s="44" t="s">
        <v>185</v>
      </c>
      <c r="B44" s="3"/>
      <c r="C44" s="19">
        <f>+E44+S44</f>
        <v>-8662</v>
      </c>
      <c r="D44" s="3"/>
      <c r="E44" s="19">
        <f>SUM(G44:Q44)</f>
        <v>-8820</v>
      </c>
      <c r="F44" s="3"/>
      <c r="G44" s="109">
        <v>0</v>
      </c>
      <c r="H44" s="135"/>
      <c r="I44" s="109">
        <v>-1396</v>
      </c>
      <c r="J44" s="19"/>
      <c r="K44" s="19">
        <v>-15249</v>
      </c>
      <c r="L44" s="19"/>
      <c r="M44" s="19">
        <v>0</v>
      </c>
      <c r="N44" s="19"/>
      <c r="O44" s="135">
        <v>0</v>
      </c>
      <c r="P44" s="109"/>
      <c r="Q44" s="135">
        <v>7825</v>
      </c>
      <c r="R44" s="19"/>
      <c r="S44" s="19">
        <v>158</v>
      </c>
      <c r="T44" s="19"/>
    </row>
    <row r="45" spans="1:20" ht="15.75">
      <c r="A45" s="44"/>
      <c r="B45" s="3"/>
      <c r="C45" s="59"/>
      <c r="D45" s="3"/>
      <c r="E45" s="59"/>
      <c r="F45" s="3"/>
      <c r="G45" s="104"/>
      <c r="H45" s="135"/>
      <c r="I45" s="104"/>
      <c r="J45" s="19"/>
      <c r="K45" s="59"/>
      <c r="L45" s="19"/>
      <c r="M45" s="59"/>
      <c r="N45" s="19"/>
      <c r="O45" s="105"/>
      <c r="P45" s="109"/>
      <c r="Q45" s="105"/>
      <c r="R45" s="19"/>
      <c r="S45" s="59"/>
      <c r="T45" s="19"/>
    </row>
    <row r="46" spans="1:20" ht="15.75">
      <c r="A46" s="66" t="s">
        <v>94</v>
      </c>
      <c r="B46" s="3"/>
      <c r="C46" s="59"/>
      <c r="D46" s="3"/>
      <c r="E46" s="59"/>
      <c r="F46" s="3"/>
      <c r="G46" s="104"/>
      <c r="H46" s="135"/>
      <c r="I46" s="104"/>
      <c r="J46" s="19"/>
      <c r="K46" s="59"/>
      <c r="L46" s="19"/>
      <c r="M46" s="59"/>
      <c r="N46" s="19"/>
      <c r="O46" s="105"/>
      <c r="P46" s="109"/>
      <c r="Q46" s="105"/>
      <c r="R46" s="19"/>
      <c r="S46" s="59"/>
      <c r="T46" s="19"/>
    </row>
    <row r="47" spans="1:20" ht="15.75">
      <c r="A47" s="44" t="s">
        <v>98</v>
      </c>
      <c r="B47" s="3"/>
      <c r="C47" s="120">
        <f>+E47+S47</f>
        <v>0</v>
      </c>
      <c r="D47" s="155"/>
      <c r="E47" s="47">
        <f>SUM(G47:Q47)</f>
        <v>0</v>
      </c>
      <c r="F47" s="155"/>
      <c r="G47" s="156">
        <v>0</v>
      </c>
      <c r="H47" s="121"/>
      <c r="I47" s="120">
        <v>744</v>
      </c>
      <c r="J47" s="47"/>
      <c r="K47" s="47">
        <v>0</v>
      </c>
      <c r="L47" s="47"/>
      <c r="M47" s="47">
        <v>0</v>
      </c>
      <c r="N47" s="47"/>
      <c r="O47" s="121">
        <v>0</v>
      </c>
      <c r="P47" s="120"/>
      <c r="Q47" s="121">
        <v>-744</v>
      </c>
      <c r="R47" s="47"/>
      <c r="S47" s="121">
        <v>0</v>
      </c>
      <c r="T47" s="19"/>
    </row>
    <row r="48" spans="1:20" ht="15.75">
      <c r="A48" s="66" t="s">
        <v>126</v>
      </c>
      <c r="B48" s="3"/>
      <c r="C48" s="37">
        <f>SUM(C47:C47)</f>
        <v>0</v>
      </c>
      <c r="D48" s="26"/>
      <c r="E48" s="37">
        <f>SUM(E47:E47)</f>
        <v>0</v>
      </c>
      <c r="F48" s="26"/>
      <c r="G48" s="103">
        <f>SUM(G47:G47)</f>
        <v>0</v>
      </c>
      <c r="H48" s="135"/>
      <c r="I48" s="103">
        <f>SUM(I47:I47)</f>
        <v>744</v>
      </c>
      <c r="J48" s="19"/>
      <c r="K48" s="37">
        <f>SUM(K47:K47)</f>
        <v>0</v>
      </c>
      <c r="L48" s="19"/>
      <c r="M48" s="37">
        <f>SUM(M47:M47)</f>
        <v>0</v>
      </c>
      <c r="N48" s="19"/>
      <c r="O48" s="101">
        <f>SUM(O47:O47)</f>
        <v>0</v>
      </c>
      <c r="P48" s="109"/>
      <c r="Q48" s="101">
        <f>SUM(Q47:Q47)</f>
        <v>-744</v>
      </c>
      <c r="R48" s="19"/>
      <c r="S48" s="37">
        <f>SUM(S47:S47)</f>
        <v>0</v>
      </c>
      <c r="T48" s="19"/>
    </row>
    <row r="49" spans="1:20" ht="15.75">
      <c r="A49" s="44"/>
      <c r="B49" s="3"/>
      <c r="C49" s="19"/>
      <c r="D49" s="26"/>
      <c r="E49" s="19"/>
      <c r="F49" s="26"/>
      <c r="G49" s="104"/>
      <c r="H49" s="135"/>
      <c r="I49" s="109"/>
      <c r="J49" s="19"/>
      <c r="K49" s="19"/>
      <c r="L49" s="19"/>
      <c r="M49" s="19"/>
      <c r="N49" s="19"/>
      <c r="O49" s="135"/>
      <c r="P49" s="109"/>
      <c r="Q49" s="135"/>
      <c r="R49" s="19"/>
      <c r="S49" s="19"/>
      <c r="T49" s="19"/>
    </row>
    <row r="50" spans="1:20" ht="15.75">
      <c r="A50" s="4"/>
      <c r="B50" s="3"/>
      <c r="C50" s="37"/>
      <c r="D50" s="26"/>
      <c r="E50" s="37"/>
      <c r="F50" s="26"/>
      <c r="G50" s="103"/>
      <c r="H50" s="135"/>
      <c r="I50" s="103"/>
      <c r="J50" s="19"/>
      <c r="K50" s="37"/>
      <c r="L50" s="19"/>
      <c r="M50" s="37"/>
      <c r="N50" s="19"/>
      <c r="O50" s="101"/>
      <c r="P50" s="109"/>
      <c r="Q50" s="101"/>
      <c r="R50" s="19"/>
      <c r="S50" s="37"/>
      <c r="T50" s="19"/>
    </row>
    <row r="51" spans="1:20" ht="16.5" thickBot="1">
      <c r="A51" s="2" t="s">
        <v>133</v>
      </c>
      <c r="B51" s="3"/>
      <c r="C51" s="62">
        <f>+C44+C48+C42</f>
        <v>868398</v>
      </c>
      <c r="D51" s="46"/>
      <c r="E51" s="62">
        <f>+E44+E48+E42</f>
        <v>845384</v>
      </c>
      <c r="F51" s="46"/>
      <c r="G51" s="136">
        <f>+G44+G48+G42</f>
        <v>570050</v>
      </c>
      <c r="H51" s="137"/>
      <c r="I51" s="143">
        <f>+I44+I48+I42</f>
        <v>68003</v>
      </c>
      <c r="J51" s="62"/>
      <c r="K51" s="62">
        <f>+K44+K48+K42</f>
        <v>-15249</v>
      </c>
      <c r="L51" s="62"/>
      <c r="M51" s="62">
        <f>+M44+M48+M42</f>
        <v>4084</v>
      </c>
      <c r="N51" s="62"/>
      <c r="O51" s="144">
        <f>+O44+O48+O42</f>
        <v>239493</v>
      </c>
      <c r="P51" s="136"/>
      <c r="Q51" s="137">
        <f>+Q44+Q48+Q42</f>
        <v>-20997</v>
      </c>
      <c r="R51" s="62"/>
      <c r="S51" s="62">
        <f>+S44+S48+S42</f>
        <v>23014</v>
      </c>
      <c r="T51" s="19"/>
    </row>
    <row r="52" spans="1:20" ht="15.75">
      <c r="A52" s="4"/>
      <c r="B52" s="4"/>
      <c r="C52" s="77"/>
      <c r="D52" s="4"/>
      <c r="E52" s="14"/>
      <c r="F52" s="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6"/>
      <c r="S52" s="77"/>
      <c r="T52" s="81"/>
    </row>
    <row r="53" spans="1:20" ht="15.75">
      <c r="A53" s="2"/>
      <c r="B53" s="4"/>
      <c r="D53" s="4"/>
      <c r="E53" s="14"/>
      <c r="F53" s="4"/>
      <c r="G53" s="14"/>
      <c r="H53" s="14"/>
      <c r="I53" s="14"/>
      <c r="J53" s="14"/>
      <c r="K53" s="14"/>
      <c r="L53" s="14"/>
      <c r="M53" s="16"/>
      <c r="N53" s="14"/>
      <c r="O53" s="14"/>
      <c r="P53" s="14"/>
      <c r="Q53" s="14"/>
      <c r="R53" s="14"/>
    </row>
    <row r="54" spans="1:20" ht="15.75">
      <c r="A54" s="66"/>
      <c r="B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20" ht="15.75">
      <c r="A55" s="4"/>
      <c r="B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20" ht="15.75">
      <c r="A56" s="4"/>
      <c r="B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20" ht="15.75">
      <c r="A57" s="4"/>
      <c r="B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mergeCells count="2">
    <mergeCell ref="A3:T3"/>
    <mergeCell ref="A4:T4"/>
  </mergeCells>
  <phoneticPr fontId="8" type="noConversion"/>
  <pageMargins left="0.55000000000000004" right="0.4" top="1" bottom="0.79" header="0.5" footer="0.5"/>
  <pageSetup paperSize="9" scale="54" orientation="portrait" r:id="rId1"/>
  <headerFooter alignWithMargins="0">
    <oddFooter>&amp;C&amp;12Page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/>
  </sheetViews>
  <sheetFormatPr defaultRowHeight="15.75"/>
  <cols>
    <col min="1" max="1" width="3.7109375" style="4" customWidth="1"/>
    <col min="2" max="2" width="75.42578125" style="58" bestFit="1" customWidth="1"/>
    <col min="3" max="3" width="0.28515625" style="4" customWidth="1"/>
    <col min="4" max="4" width="14.140625" style="4" bestFit="1" customWidth="1"/>
    <col min="5" max="5" width="0.42578125" style="4" customWidth="1"/>
    <col min="6" max="6" width="14.140625" style="4" bestFit="1" customWidth="1"/>
    <col min="7" max="16384" width="9.140625" style="4"/>
  </cols>
  <sheetData>
    <row r="1" spans="2:6">
      <c r="B1" s="114" t="s">
        <v>0</v>
      </c>
    </row>
    <row r="3" spans="2:6">
      <c r="B3" s="196" t="s">
        <v>84</v>
      </c>
    </row>
    <row r="4" spans="2:6" ht="16.5" thickBot="1">
      <c r="B4" s="197" t="s">
        <v>131</v>
      </c>
    </row>
    <row r="5" spans="2:6">
      <c r="D5" s="51"/>
      <c r="E5" s="3"/>
      <c r="F5" s="51"/>
    </row>
    <row r="6" spans="2:6">
      <c r="D6" s="52" t="s">
        <v>175</v>
      </c>
      <c r="E6" s="52"/>
      <c r="F6" s="52" t="s">
        <v>175</v>
      </c>
    </row>
    <row r="7" spans="2:6">
      <c r="D7" s="49" t="s">
        <v>38</v>
      </c>
      <c r="E7" s="49"/>
      <c r="F7" s="49" t="s">
        <v>38</v>
      </c>
    </row>
    <row r="8" spans="2:6">
      <c r="D8" s="52" t="s">
        <v>177</v>
      </c>
      <c r="E8" s="52"/>
      <c r="F8" s="52" t="s">
        <v>176</v>
      </c>
    </row>
    <row r="9" spans="2:6" ht="16.5" thickBot="1">
      <c r="D9" s="50" t="s">
        <v>39</v>
      </c>
      <c r="E9" s="14"/>
      <c r="F9" s="50" t="s">
        <v>39</v>
      </c>
    </row>
    <row r="10" spans="2:6">
      <c r="B10" s="158" t="s">
        <v>143</v>
      </c>
      <c r="C10" s="159"/>
      <c r="D10" s="159"/>
      <c r="E10" s="159"/>
      <c r="F10" s="159"/>
    </row>
    <row r="11" spans="2:6" ht="8.25" customHeight="1">
      <c r="B11" s="159"/>
      <c r="C11" s="159"/>
      <c r="D11" s="159"/>
      <c r="E11" s="159"/>
      <c r="F11" s="159"/>
    </row>
    <row r="12" spans="2:6">
      <c r="B12" s="160" t="s">
        <v>188</v>
      </c>
      <c r="C12" s="160"/>
      <c r="D12" s="161">
        <v>-8346</v>
      </c>
      <c r="E12" s="161"/>
      <c r="F12" s="161">
        <v>19126</v>
      </c>
    </row>
    <row r="13" spans="2:6">
      <c r="B13" s="162" t="s">
        <v>144</v>
      </c>
      <c r="C13" s="160"/>
      <c r="D13" s="161"/>
      <c r="E13" s="161"/>
      <c r="F13" s="161"/>
    </row>
    <row r="14" spans="2:6">
      <c r="B14" s="163" t="s">
        <v>30</v>
      </c>
      <c r="C14" s="167"/>
      <c r="D14" s="164">
        <v>16388</v>
      </c>
      <c r="E14" s="169"/>
      <c r="F14" s="166">
        <v>13229</v>
      </c>
    </row>
    <row r="15" spans="2:6">
      <c r="B15" s="163" t="s">
        <v>145</v>
      </c>
      <c r="C15" s="167"/>
      <c r="D15" s="168">
        <v>-134</v>
      </c>
      <c r="E15" s="169"/>
      <c r="F15" s="170">
        <v>-95</v>
      </c>
    </row>
    <row r="16" spans="2:6">
      <c r="B16" s="163" t="s">
        <v>146</v>
      </c>
      <c r="C16" s="171"/>
      <c r="D16" s="168">
        <v>26977</v>
      </c>
      <c r="E16" s="169">
        <v>0</v>
      </c>
      <c r="F16" s="170">
        <v>19907</v>
      </c>
    </row>
    <row r="17" spans="2:6">
      <c r="B17" s="163" t="s">
        <v>62</v>
      </c>
      <c r="C17" s="167"/>
      <c r="D17" s="168">
        <v>-1658</v>
      </c>
      <c r="E17" s="169"/>
      <c r="F17" s="170">
        <v>-2286</v>
      </c>
    </row>
    <row r="18" spans="2:6">
      <c r="B18" s="163" t="s">
        <v>147</v>
      </c>
      <c r="C18" s="171"/>
      <c r="D18" s="168">
        <v>2</v>
      </c>
      <c r="E18" s="169"/>
      <c r="F18" s="170">
        <v>8</v>
      </c>
    </row>
    <row r="19" spans="2:6">
      <c r="B19" s="163" t="s">
        <v>148</v>
      </c>
      <c r="C19" s="167"/>
      <c r="D19" s="168">
        <v>11895</v>
      </c>
      <c r="E19" s="169"/>
      <c r="F19" s="170">
        <v>10624</v>
      </c>
    </row>
    <row r="20" spans="2:6">
      <c r="B20" s="163" t="s">
        <v>149</v>
      </c>
      <c r="C20" s="167"/>
      <c r="D20" s="168">
        <v>4380</v>
      </c>
      <c r="E20" s="169"/>
      <c r="F20" s="170">
        <v>1809</v>
      </c>
    </row>
    <row r="21" spans="2:6">
      <c r="B21" s="183" t="s">
        <v>179</v>
      </c>
      <c r="C21" s="167"/>
      <c r="D21" s="168"/>
      <c r="E21" s="169"/>
      <c r="F21" s="170"/>
    </row>
    <row r="22" spans="2:6">
      <c r="B22" s="172" t="s">
        <v>150</v>
      </c>
      <c r="C22" s="167"/>
      <c r="D22" s="168">
        <v>0</v>
      </c>
      <c r="E22" s="169"/>
      <c r="F22" s="170">
        <v>-215</v>
      </c>
    </row>
    <row r="23" spans="2:6">
      <c r="B23" s="172" t="s">
        <v>151</v>
      </c>
      <c r="C23" s="167"/>
      <c r="D23" s="168">
        <v>-88</v>
      </c>
      <c r="E23" s="169"/>
      <c r="F23" s="170">
        <v>257</v>
      </c>
    </row>
    <row r="24" spans="2:6">
      <c r="B24" s="172" t="s">
        <v>152</v>
      </c>
      <c r="C24" s="167"/>
      <c r="D24" s="168">
        <v>-1730</v>
      </c>
      <c r="E24" s="169"/>
      <c r="F24" s="170">
        <v>-273</v>
      </c>
    </row>
    <row r="25" spans="2:6">
      <c r="B25" s="163" t="s">
        <v>153</v>
      </c>
      <c r="C25" s="160"/>
      <c r="D25" s="168">
        <v>-44</v>
      </c>
      <c r="E25" s="169"/>
      <c r="F25" s="170">
        <v>0</v>
      </c>
    </row>
    <row r="26" spans="2:6">
      <c r="B26" s="163" t="s">
        <v>154</v>
      </c>
      <c r="C26" s="167"/>
      <c r="D26" s="168">
        <v>-1263</v>
      </c>
      <c r="E26" s="169"/>
      <c r="F26" s="170">
        <v>-504</v>
      </c>
    </row>
    <row r="27" spans="2:6">
      <c r="B27" s="163" t="s">
        <v>178</v>
      </c>
      <c r="C27" s="167"/>
      <c r="D27" s="168">
        <v>1355</v>
      </c>
      <c r="E27" s="169"/>
      <c r="F27" s="170">
        <v>475</v>
      </c>
    </row>
    <row r="28" spans="2:6">
      <c r="B28" s="163" t="s">
        <v>155</v>
      </c>
      <c r="C28" s="160"/>
      <c r="D28" s="173">
        <v>526</v>
      </c>
      <c r="E28" s="174"/>
      <c r="F28" s="175">
        <v>0</v>
      </c>
    </row>
    <row r="29" spans="2:6">
      <c r="B29" s="181" t="s">
        <v>156</v>
      </c>
      <c r="C29" s="160"/>
      <c r="D29" s="169">
        <f>SUM(D14:D28)</f>
        <v>56606</v>
      </c>
      <c r="E29" s="169"/>
      <c r="F29" s="169">
        <f>SUM(F14:F28)</f>
        <v>42936</v>
      </c>
    </row>
    <row r="30" spans="2:6">
      <c r="B30" s="159" t="s">
        <v>157</v>
      </c>
      <c r="C30" s="160"/>
      <c r="D30" s="182">
        <f>D29+D12</f>
        <v>48260</v>
      </c>
      <c r="E30" s="182"/>
      <c r="F30" s="182">
        <f>F29+F12</f>
        <v>62062</v>
      </c>
    </row>
    <row r="31" spans="2:6">
      <c r="B31" s="159"/>
      <c r="C31" s="160"/>
      <c r="D31" s="169"/>
      <c r="E31" s="169"/>
      <c r="F31" s="169"/>
    </row>
    <row r="32" spans="2:6">
      <c r="B32" s="162" t="s">
        <v>10</v>
      </c>
      <c r="C32" s="160"/>
      <c r="D32" s="169"/>
      <c r="E32" s="169"/>
      <c r="F32" s="169"/>
    </row>
    <row r="33" spans="2:6">
      <c r="B33" s="163" t="s">
        <v>158</v>
      </c>
      <c r="C33" s="160"/>
      <c r="D33" s="164">
        <v>-17894</v>
      </c>
      <c r="E33" s="165"/>
      <c r="F33" s="166">
        <v>-2581</v>
      </c>
    </row>
    <row r="34" spans="2:6">
      <c r="B34" s="172" t="s">
        <v>159</v>
      </c>
      <c r="C34" s="160"/>
      <c r="D34" s="168">
        <v>-2646</v>
      </c>
      <c r="E34" s="169"/>
      <c r="F34" s="170">
        <v>18701</v>
      </c>
    </row>
    <row r="35" spans="2:6">
      <c r="B35" s="163" t="s">
        <v>182</v>
      </c>
      <c r="C35" s="160"/>
      <c r="D35" s="168">
        <v>-29485</v>
      </c>
      <c r="E35" s="169"/>
      <c r="F35" s="170">
        <v>-27335</v>
      </c>
    </row>
    <row r="36" spans="2:6">
      <c r="B36" s="163" t="s">
        <v>160</v>
      </c>
      <c r="C36" s="160"/>
      <c r="D36" s="168">
        <v>-24</v>
      </c>
      <c r="E36" s="169"/>
      <c r="F36" s="170">
        <v>-15</v>
      </c>
    </row>
    <row r="37" spans="2:6">
      <c r="B37" s="163" t="s">
        <v>161</v>
      </c>
      <c r="C37" s="160"/>
      <c r="D37" s="173">
        <v>-1930</v>
      </c>
      <c r="E37" s="174"/>
      <c r="F37" s="175">
        <v>-2248</v>
      </c>
    </row>
    <row r="38" spans="2:6">
      <c r="B38" s="183" t="s">
        <v>162</v>
      </c>
      <c r="C38" s="160"/>
      <c r="D38" s="184">
        <f>SUM(D33:D37)</f>
        <v>-51979</v>
      </c>
      <c r="E38" s="184"/>
      <c r="F38" s="184">
        <f>SUM(F33:F37)</f>
        <v>-13478</v>
      </c>
    </row>
    <row r="39" spans="2:6">
      <c r="B39" s="183"/>
      <c r="C39" s="160"/>
      <c r="D39" s="169"/>
      <c r="E39" s="169"/>
      <c r="F39" s="169"/>
    </row>
    <row r="40" spans="2:6">
      <c r="B40" s="159" t="s">
        <v>189</v>
      </c>
      <c r="C40" s="167"/>
      <c r="D40" s="185">
        <f>+D30+D38</f>
        <v>-3719</v>
      </c>
      <c r="E40" s="186"/>
      <c r="F40" s="185">
        <f>+F30+F38</f>
        <v>48584</v>
      </c>
    </row>
    <row r="41" spans="2:6" ht="6.75" customHeight="1">
      <c r="B41" s="159"/>
      <c r="C41" s="167"/>
      <c r="D41" s="185"/>
      <c r="E41" s="186"/>
      <c r="F41" s="185"/>
    </row>
    <row r="42" spans="2:6">
      <c r="B42" s="160" t="s">
        <v>44</v>
      </c>
      <c r="C42" s="167"/>
      <c r="D42" s="161">
        <v>-26951</v>
      </c>
      <c r="E42" s="161"/>
      <c r="F42" s="161">
        <v>-18958</v>
      </c>
    </row>
    <row r="43" spans="2:6">
      <c r="B43" s="160" t="s">
        <v>45</v>
      </c>
      <c r="C43" s="167"/>
      <c r="D43" s="161">
        <v>-5922</v>
      </c>
      <c r="E43" s="161"/>
      <c r="F43" s="161">
        <v>-6820</v>
      </c>
    </row>
    <row r="44" spans="2:6">
      <c r="B44" s="159" t="s">
        <v>183</v>
      </c>
      <c r="C44" s="167"/>
      <c r="D44" s="187">
        <f>SUM(D40:D43)</f>
        <v>-36592</v>
      </c>
      <c r="E44" s="187"/>
      <c r="F44" s="187">
        <f>SUM(F40:F43)</f>
        <v>22806</v>
      </c>
    </row>
    <row r="45" spans="2:6">
      <c r="B45" s="160"/>
      <c r="C45" s="167"/>
      <c r="D45" s="169"/>
      <c r="E45" s="161"/>
      <c r="F45" s="169"/>
    </row>
    <row r="46" spans="2:6">
      <c r="B46" s="188" t="s">
        <v>163</v>
      </c>
      <c r="C46" s="167"/>
      <c r="D46" s="161"/>
      <c r="E46" s="161"/>
      <c r="F46" s="161"/>
    </row>
    <row r="47" spans="2:6" ht="8.25" customHeight="1">
      <c r="B47" s="160"/>
      <c r="C47" s="167"/>
      <c r="D47" s="161"/>
      <c r="E47" s="161"/>
      <c r="F47" s="161"/>
    </row>
    <row r="48" spans="2:6">
      <c r="B48" s="160" t="s">
        <v>180</v>
      </c>
      <c r="C48" s="167"/>
      <c r="D48" s="161">
        <v>1252</v>
      </c>
      <c r="E48" s="169"/>
      <c r="F48" s="161">
        <v>1708</v>
      </c>
    </row>
    <row r="49" spans="2:6">
      <c r="B49" s="160" t="s">
        <v>164</v>
      </c>
      <c r="C49" s="167"/>
      <c r="D49" s="169">
        <v>1470</v>
      </c>
      <c r="E49" s="169"/>
      <c r="F49" s="169">
        <v>2142</v>
      </c>
    </row>
    <row r="50" spans="2:6">
      <c r="B50" s="160" t="s">
        <v>181</v>
      </c>
      <c r="C50" s="167"/>
      <c r="D50" s="176">
        <v>-19922</v>
      </c>
      <c r="E50" s="176"/>
      <c r="F50" s="176">
        <v>-14496</v>
      </c>
    </row>
    <row r="51" spans="2:6">
      <c r="B51" s="190" t="s">
        <v>165</v>
      </c>
      <c r="C51" s="167"/>
      <c r="D51" s="191">
        <f>SUM(D48:D50)</f>
        <v>-17200</v>
      </c>
      <c r="E51" s="191"/>
      <c r="F51" s="191">
        <f>SUM(F48:F50)</f>
        <v>-10646</v>
      </c>
    </row>
    <row r="52" spans="2:6">
      <c r="B52" s="159"/>
      <c r="C52" s="179"/>
      <c r="D52" s="180"/>
      <c r="E52" s="180"/>
      <c r="F52" s="180"/>
    </row>
    <row r="53" spans="2:6">
      <c r="B53" s="188" t="s">
        <v>166</v>
      </c>
      <c r="C53" s="167"/>
      <c r="D53" s="189"/>
      <c r="E53" s="189"/>
      <c r="F53" s="189"/>
    </row>
    <row r="54" spans="2:6" ht="8.25" customHeight="1">
      <c r="B54" s="160"/>
      <c r="C54" s="167"/>
      <c r="D54" s="176"/>
      <c r="E54" s="176"/>
      <c r="F54" s="176"/>
    </row>
    <row r="55" spans="2:6">
      <c r="B55" s="160" t="s">
        <v>167</v>
      </c>
      <c r="C55" s="167"/>
      <c r="D55" s="176">
        <v>-82867</v>
      </c>
      <c r="E55" s="176"/>
      <c r="F55" s="176">
        <v>-30489</v>
      </c>
    </row>
    <row r="56" spans="2:6">
      <c r="B56" s="160" t="s">
        <v>168</v>
      </c>
      <c r="C56" s="167"/>
      <c r="D56" s="176">
        <v>69943</v>
      </c>
      <c r="E56" s="176"/>
      <c r="F56" s="176">
        <v>10769</v>
      </c>
    </row>
    <row r="57" spans="2:6">
      <c r="B57" s="160" t="s">
        <v>169</v>
      </c>
      <c r="C57" s="167"/>
      <c r="D57" s="176">
        <v>-5878</v>
      </c>
      <c r="E57" s="176"/>
      <c r="F57" s="176">
        <v>-9162</v>
      </c>
    </row>
    <row r="58" spans="2:6">
      <c r="B58" s="160" t="s">
        <v>170</v>
      </c>
      <c r="C58" s="167"/>
      <c r="D58" s="176">
        <v>1897</v>
      </c>
      <c r="E58" s="189"/>
      <c r="F58" s="176">
        <v>230</v>
      </c>
    </row>
    <row r="59" spans="2:6">
      <c r="B59" s="160" t="s">
        <v>171</v>
      </c>
      <c r="C59" s="160"/>
      <c r="D59" s="176">
        <v>-163</v>
      </c>
      <c r="E59" s="176"/>
      <c r="F59" s="176">
        <v>-691</v>
      </c>
    </row>
    <row r="60" spans="2:6">
      <c r="B60" s="159" t="s">
        <v>184</v>
      </c>
      <c r="C60" s="167"/>
      <c r="D60" s="191">
        <f>SUM(D55:D59)</f>
        <v>-17068</v>
      </c>
      <c r="E60" s="191"/>
      <c r="F60" s="191">
        <f>SUM(F55:F59)</f>
        <v>-29343</v>
      </c>
    </row>
    <row r="61" spans="2:6">
      <c r="B61" s="159"/>
      <c r="C61" s="177"/>
      <c r="D61" s="180"/>
      <c r="E61" s="180"/>
      <c r="F61" s="180"/>
    </row>
    <row r="62" spans="2:6">
      <c r="B62" s="158" t="s">
        <v>172</v>
      </c>
      <c r="C62" s="171"/>
      <c r="D62" s="186">
        <f>+D60+D51+D44</f>
        <v>-70860</v>
      </c>
      <c r="E62" s="178"/>
      <c r="F62" s="186">
        <f>+F60+F51+F44</f>
        <v>-17183</v>
      </c>
    </row>
    <row r="63" spans="2:6">
      <c r="B63" s="160" t="s">
        <v>173</v>
      </c>
      <c r="C63" s="171"/>
      <c r="D63" s="176">
        <v>-270</v>
      </c>
      <c r="E63" s="189"/>
      <c r="F63" s="176">
        <v>2146</v>
      </c>
    </row>
    <row r="64" spans="2:6">
      <c r="B64" s="158" t="s">
        <v>174</v>
      </c>
      <c r="C64" s="171"/>
      <c r="D64" s="192">
        <v>-94533</v>
      </c>
      <c r="E64" s="178"/>
      <c r="F64" s="192">
        <v>-8758</v>
      </c>
    </row>
    <row r="65" spans="1:6" ht="16.5" thickBot="1">
      <c r="A65" s="198" t="s">
        <v>77</v>
      </c>
      <c r="B65" s="66" t="s">
        <v>88</v>
      </c>
      <c r="C65" s="171"/>
      <c r="D65" s="193">
        <f>SUM(D62:D64)</f>
        <v>-165663</v>
      </c>
      <c r="E65" s="194"/>
      <c r="F65" s="193">
        <f>SUM(F62:F64)</f>
        <v>-23795</v>
      </c>
    </row>
    <row r="66" spans="1:6">
      <c r="B66" s="188"/>
      <c r="C66" s="195"/>
      <c r="D66" s="176"/>
      <c r="E66" s="176"/>
      <c r="F66" s="176"/>
    </row>
    <row r="67" spans="1:6">
      <c r="D67" s="29"/>
    </row>
    <row r="68" spans="1:6">
      <c r="A68" s="198" t="s">
        <v>77</v>
      </c>
      <c r="B68" s="66" t="s">
        <v>120</v>
      </c>
      <c r="D68" s="13"/>
      <c r="E68" s="16"/>
    </row>
    <row r="69" spans="1:6">
      <c r="A69" s="198"/>
      <c r="B69" s="66"/>
      <c r="D69" s="13"/>
      <c r="E69" s="16"/>
    </row>
    <row r="70" spans="1:6">
      <c r="A70" s="157"/>
      <c r="B70" s="3" t="s">
        <v>32</v>
      </c>
      <c r="D70" s="13"/>
      <c r="E70" s="16"/>
      <c r="F70" s="14"/>
    </row>
    <row r="71" spans="1:6">
      <c r="A71" s="157"/>
      <c r="B71" s="9" t="s">
        <v>79</v>
      </c>
      <c r="D71" s="96">
        <v>141992</v>
      </c>
      <c r="E71" s="16"/>
      <c r="F71" s="108">
        <v>130497</v>
      </c>
    </row>
    <row r="72" spans="1:6">
      <c r="A72" s="157"/>
      <c r="B72" s="9" t="s">
        <v>80</v>
      </c>
      <c r="D72" s="97">
        <v>23844</v>
      </c>
      <c r="E72" s="16"/>
      <c r="F72" s="102">
        <v>51669</v>
      </c>
    </row>
    <row r="73" spans="1:6">
      <c r="A73" s="157"/>
      <c r="B73" s="9"/>
      <c r="D73" s="19">
        <f>SUM(D71:D72)</f>
        <v>165836</v>
      </c>
      <c r="E73" s="16"/>
      <c r="F73" s="16">
        <f>SUM(F71:F72)</f>
        <v>182166</v>
      </c>
    </row>
    <row r="74" spans="1:6">
      <c r="A74" s="157"/>
      <c r="B74" s="3" t="s">
        <v>78</v>
      </c>
      <c r="D74" s="78">
        <v>75867</v>
      </c>
      <c r="E74" s="16"/>
      <c r="F74" s="33">
        <v>53724</v>
      </c>
    </row>
    <row r="75" spans="1:6">
      <c r="A75" s="157"/>
      <c r="B75" s="66" t="s">
        <v>36</v>
      </c>
      <c r="D75" s="13">
        <f>+D74+D73</f>
        <v>241703</v>
      </c>
      <c r="E75" s="16"/>
      <c r="F75" s="14">
        <f>+F74+F73</f>
        <v>235890</v>
      </c>
    </row>
    <row r="76" spans="1:6">
      <c r="A76" s="157"/>
      <c r="B76" s="3" t="s">
        <v>99</v>
      </c>
      <c r="D76" s="13">
        <v>-407366</v>
      </c>
      <c r="E76" s="16"/>
      <c r="F76" s="14">
        <v>-259685</v>
      </c>
    </row>
    <row r="77" spans="1:6" ht="16.5" thickBot="1">
      <c r="A77" s="157"/>
      <c r="B77" s="66" t="s">
        <v>88</v>
      </c>
      <c r="D77" s="18">
        <f>+D75+D76</f>
        <v>-165663</v>
      </c>
      <c r="E77" s="16"/>
      <c r="F77" s="43">
        <f>+F75+F76</f>
        <v>-23795</v>
      </c>
    </row>
  </sheetData>
  <pageMargins left="0.7" right="0.7" top="0.75" bottom="0.75" header="0.3" footer="0.3"/>
  <pageSetup paperSize="9" scale="64" orientation="portrait" r:id="rId1"/>
  <headerFooter>
    <oddFooter>&amp;CPage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PL</vt:lpstr>
      <vt:lpstr>Comprehensive PL</vt:lpstr>
      <vt:lpstr>BS</vt:lpstr>
      <vt:lpstr>Changes in Equity</vt:lpstr>
      <vt:lpstr>Cash flow</vt:lpstr>
      <vt:lpstr>CSXLStore</vt:lpstr>
      <vt:lpstr>BS!Print_Area</vt:lpstr>
      <vt:lpstr>'Cash flow'!Print_Area</vt:lpstr>
      <vt:lpstr>'Changes in Equity'!Print_Area</vt:lpstr>
      <vt:lpstr>'Comprehensive PL'!Print_Area</vt:lpstr>
      <vt:lpstr>PL!Print_Area</vt:lpstr>
    </vt:vector>
  </TitlesOfParts>
  <Company>MBF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Yuet Yee</dc:creator>
  <cp:lastModifiedBy> </cp:lastModifiedBy>
  <cp:lastPrinted>2012-05-30T08:15:31Z</cp:lastPrinted>
  <dcterms:created xsi:type="dcterms:W3CDTF">2002-08-21T13:14:30Z</dcterms:created>
  <dcterms:modified xsi:type="dcterms:W3CDTF">2012-05-30T08:31:17Z</dcterms:modified>
</cp:coreProperties>
</file>