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8640" yWindow="-15" windowWidth="8670" windowHeight="9690" tabRatio="647"/>
  </bookViews>
  <sheets>
    <sheet name="PL" sheetId="6" r:id="rId1"/>
    <sheet name="Comprehensive PL" sheetId="10" r:id="rId2"/>
    <sheet name="BS" sheetId="5" r:id="rId3"/>
    <sheet name="Changes in Equity" sheetId="4" r:id="rId4"/>
    <sheet name="Cash Flow" sheetId="1" r:id="rId5"/>
  </sheets>
  <definedNames>
    <definedName name="_xlnm.Print_Area" localSheetId="2">BS!$A$1:$G$73</definedName>
    <definedName name="_xlnm.Print_Area" localSheetId="4">'Cash Flow'!$A$1:$F$52</definedName>
    <definedName name="_xlnm.Print_Area" localSheetId="3">'Changes in Equity'!$A$1:$T$53</definedName>
    <definedName name="_xlnm.Print_Area" localSheetId="1">'Comprehensive PL'!$A$1:$I$28</definedName>
    <definedName name="_xlnm.Print_Area" localSheetId="0">PL!$A$1:$I$46</definedName>
  </definedNames>
  <calcPr calcId="124519"/>
</workbook>
</file>

<file path=xl/calcChain.xml><?xml version="1.0" encoding="utf-8"?>
<calcChain xmlns="http://schemas.openxmlformats.org/spreadsheetml/2006/main">
  <c r="E49" i="4"/>
  <c r="E46"/>
  <c r="C46" s="1"/>
  <c r="S42"/>
  <c r="S44" s="1"/>
  <c r="S51" s="1"/>
  <c r="Q42"/>
  <c r="Q44" s="1"/>
  <c r="Q51" s="1"/>
  <c r="O42"/>
  <c r="O44" s="1"/>
  <c r="O51" s="1"/>
  <c r="M42"/>
  <c r="M44" s="1"/>
  <c r="M51" s="1"/>
  <c r="K42"/>
  <c r="K44" s="1"/>
  <c r="K51" s="1"/>
  <c r="I42"/>
  <c r="I44" s="1"/>
  <c r="I51" s="1"/>
  <c r="G42"/>
  <c r="G44" s="1"/>
  <c r="G51" s="1"/>
  <c r="E43"/>
  <c r="C43" s="1"/>
  <c r="E41"/>
  <c r="C41" s="1"/>
  <c r="E40"/>
  <c r="C49"/>
  <c r="E42" l="1"/>
  <c r="E44" s="1"/>
  <c r="E51" s="1"/>
  <c r="C40"/>
  <c r="C42" s="1"/>
  <c r="C44" s="1"/>
  <c r="C51" s="1"/>
  <c r="M24" l="1"/>
  <c r="O24"/>
  <c r="K24"/>
  <c r="I24"/>
  <c r="G24"/>
  <c r="S24"/>
  <c r="E22" l="1"/>
  <c r="C22" s="1"/>
  <c r="E17"/>
  <c r="F64" i="5"/>
  <c r="I37" i="6"/>
  <c r="I10" i="10"/>
  <c r="G10"/>
  <c r="I10" i="6"/>
  <c r="G10"/>
  <c r="D45" i="1"/>
  <c r="D47" s="1"/>
  <c r="D49" s="1"/>
  <c r="F45"/>
  <c r="F47" s="1"/>
  <c r="F49" s="1"/>
  <c r="F41" i="5"/>
  <c r="F21"/>
  <c r="D29"/>
  <c r="F29"/>
  <c r="F67"/>
  <c r="F53"/>
  <c r="D41"/>
  <c r="F43" l="1"/>
  <c r="F55"/>
  <c r="F69" s="1"/>
  <c r="D43"/>
  <c r="F31"/>
  <c r="D64"/>
  <c r="D67" s="1"/>
  <c r="D53"/>
  <c r="D21"/>
  <c r="D31" s="1"/>
  <c r="C17" i="4"/>
  <c r="E37" i="6"/>
  <c r="Q24" i="4"/>
  <c r="D55" i="5" l="1"/>
  <c r="D57" s="1"/>
  <c r="F57"/>
  <c r="I20" i="6"/>
  <c r="G20"/>
  <c r="C20"/>
  <c r="E20"/>
  <c r="G37"/>
  <c r="E19" i="4"/>
  <c r="C37" i="6"/>
  <c r="I26" l="1"/>
  <c r="D69" i="5"/>
  <c r="E24" i="4"/>
  <c r="I30" i="6"/>
  <c r="F19" i="1"/>
  <c r="F25" s="1"/>
  <c r="F28" s="1"/>
  <c r="F34" s="1"/>
  <c r="F38" s="1"/>
  <c r="C19" i="4"/>
  <c r="C24" s="1"/>
  <c r="C26" i="6"/>
  <c r="C30" s="1"/>
  <c r="C20" i="10" s="1"/>
  <c r="G26" i="6"/>
  <c r="E26"/>
  <c r="I20" i="10"/>
  <c r="E27"/>
  <c r="I27"/>
  <c r="D19" i="1" l="1"/>
  <c r="D25" s="1"/>
  <c r="D28" s="1"/>
  <c r="D34" s="1"/>
  <c r="D38" s="1"/>
  <c r="G30" i="6"/>
  <c r="E30"/>
  <c r="E20" i="10" s="1"/>
  <c r="C27"/>
  <c r="G27"/>
  <c r="G20" l="1"/>
</calcChain>
</file>

<file path=xl/sharedStrings.xml><?xml version="1.0" encoding="utf-8"?>
<sst xmlns="http://schemas.openxmlformats.org/spreadsheetml/2006/main" count="258" uniqueCount="152">
  <si>
    <r>
      <t xml:space="preserve">MBf HOLDINGS BERHAD   </t>
    </r>
    <r>
      <rPr>
        <sz val="12"/>
        <rFont val="Times New Roman"/>
        <family val="1"/>
      </rPr>
      <t>(5223-K)</t>
    </r>
  </si>
  <si>
    <r>
      <t xml:space="preserve">MBf HOLDINGS BERHAD  </t>
    </r>
    <r>
      <rPr>
        <sz val="12"/>
        <rFont val="Times New Roman"/>
        <family val="1"/>
      </rPr>
      <t>(5223-K)</t>
    </r>
  </si>
  <si>
    <t>Share</t>
  </si>
  <si>
    <t>INDIVIDUAL QUARTER</t>
  </si>
  <si>
    <t>CUMULATIVE QUARTER</t>
  </si>
  <si>
    <t>CORRESPONDING</t>
  </si>
  <si>
    <t>PRECEDING YEAR</t>
  </si>
  <si>
    <t>Profit before tax</t>
  </si>
  <si>
    <t xml:space="preserve">Net cash used in investing activities       </t>
  </si>
  <si>
    <t>Revenue</t>
  </si>
  <si>
    <t>Taxation</t>
  </si>
  <si>
    <t>Total</t>
  </si>
  <si>
    <t>Changes in working capital</t>
  </si>
  <si>
    <t>Minority interests</t>
  </si>
  <si>
    <t>UNAUDITED</t>
  </si>
  <si>
    <t xml:space="preserve">AS AT </t>
  </si>
  <si>
    <t>CURRENT</t>
  </si>
  <si>
    <t>QUARTER</t>
  </si>
  <si>
    <t>RM'000</t>
  </si>
  <si>
    <t>AUDITED</t>
  </si>
  <si>
    <t>Property, plant and equipment</t>
  </si>
  <si>
    <t xml:space="preserve">Current assets </t>
  </si>
  <si>
    <t>Provision for liabilities</t>
  </si>
  <si>
    <t>Equity</t>
  </si>
  <si>
    <t>RCSLS</t>
  </si>
  <si>
    <t>Portion of</t>
  </si>
  <si>
    <t>Share capital</t>
  </si>
  <si>
    <t>Reserves</t>
  </si>
  <si>
    <t>PERIOD</t>
  </si>
  <si>
    <t>Tax recoverable</t>
  </si>
  <si>
    <t>Secured bonds</t>
  </si>
  <si>
    <t>Non-current liabilities</t>
  </si>
  <si>
    <t>CONDENSED CONSOLIDATED STATEMENTS OF CHANGES IN EQUITY</t>
  </si>
  <si>
    <t xml:space="preserve">Non-current assets </t>
  </si>
  <si>
    <t>Net change in current assets</t>
  </si>
  <si>
    <t>Net change in current liabilities</t>
  </si>
  <si>
    <t>Deposits with financial institutions</t>
  </si>
  <si>
    <t xml:space="preserve">         -  Diluted (sen)</t>
  </si>
  <si>
    <t xml:space="preserve"> Deferred tax assets</t>
  </si>
  <si>
    <t>Inventories</t>
  </si>
  <si>
    <t>Cash and bank balances</t>
  </si>
  <si>
    <t>Self-generating and regenerating assets</t>
  </si>
  <si>
    <t xml:space="preserve">ENDED </t>
  </si>
  <si>
    <t>(RM'000)</t>
  </si>
  <si>
    <t>Capital</t>
  </si>
  <si>
    <t>Effect of exchange rate changes</t>
  </si>
  <si>
    <t>Interest paid</t>
  </si>
  <si>
    <t>Taxes paid</t>
  </si>
  <si>
    <t>Cash flows from operating activities</t>
  </si>
  <si>
    <t>Redeemable Convertible Secured Loan Stocks ("RCSLS")</t>
  </si>
  <si>
    <t>Minority</t>
  </si>
  <si>
    <t>Interests</t>
  </si>
  <si>
    <t>Total equity</t>
  </si>
  <si>
    <t>equity holders of the parent:</t>
  </si>
  <si>
    <t xml:space="preserve">         -  Basic (sen)</t>
  </si>
  <si>
    <t>Total liabilities</t>
  </si>
  <si>
    <t>TOTAL EQUITY AND LIABILITIES</t>
  </si>
  <si>
    <t>TOTAL ASSETS</t>
  </si>
  <si>
    <t>Finance costs</t>
  </si>
  <si>
    <t>ASSETS</t>
  </si>
  <si>
    <t>EQUITY AND LIABILITIES</t>
  </si>
  <si>
    <t>Investment properties</t>
  </si>
  <si>
    <t>Deferred tax liabilities</t>
  </si>
  <si>
    <t>Intangible assets</t>
  </si>
  <si>
    <t>Income tax payable</t>
  </si>
  <si>
    <t>Share of results of associates</t>
  </si>
  <si>
    <t xml:space="preserve">         Equity holders of the Company</t>
  </si>
  <si>
    <t xml:space="preserve">         Minority interests</t>
  </si>
  <si>
    <t xml:space="preserve"> Current liabilities</t>
  </si>
  <si>
    <t xml:space="preserve">   Non-cash and non-operating items</t>
  </si>
  <si>
    <t>YEAR</t>
  </si>
  <si>
    <t>YEAR TO</t>
  </si>
  <si>
    <t>DATE</t>
  </si>
  <si>
    <t>Profit before finance costs</t>
  </si>
  <si>
    <t>Operating profit before changes in working capital</t>
  </si>
  <si>
    <t>*</t>
  </si>
  <si>
    <t>Other payables</t>
  </si>
  <si>
    <t>Adjustments for :-</t>
  </si>
  <si>
    <t>Other income (Note A4)</t>
  </si>
  <si>
    <t>Cash and Cash Equivalents at beginning of year</t>
  </si>
  <si>
    <t>Cash on hand and at banks</t>
  </si>
  <si>
    <t xml:space="preserve"> - Pledged deposits</t>
  </si>
  <si>
    <t xml:space="preserve"> - Unpledged deposits</t>
  </si>
  <si>
    <t>CONDENSED CONSOLIDATED STATEMENT OF COMPREHENSIVE INCOME</t>
  </si>
  <si>
    <t>Currency translation differences arising from</t>
  </si>
  <si>
    <t xml:space="preserve">  consolidation</t>
  </si>
  <si>
    <t>Profit for the period</t>
  </si>
  <si>
    <t>Foreign</t>
  </si>
  <si>
    <t>Currencies</t>
  </si>
  <si>
    <t>Translation</t>
  </si>
  <si>
    <t>CONDENSED CONSOLIDATED STATEMENT OF CASH FLOW</t>
  </si>
  <si>
    <t>CONDENSED CONSOLIDATED INCOME STATEMENT</t>
  </si>
  <si>
    <t>Net assets per share attributable to ordinary equity</t>
  </si>
  <si>
    <t>CONDENSED CONSOLIDATED STATEMENT OF FINANCIAL POSITION</t>
  </si>
  <si>
    <t>Cash and Cash Equivalents at end of period *</t>
  </si>
  <si>
    <t>Cash and Cash Equivalents at end of period</t>
  </si>
  <si>
    <t>Cash and Cash Equivalents at end of period comprised the following:</t>
  </si>
  <si>
    <t>Earnings</t>
  </si>
  <si>
    <t>Derivative financial instruments</t>
  </si>
  <si>
    <t>attributable</t>
  </si>
  <si>
    <t>to owners of</t>
  </si>
  <si>
    <t>Distributable</t>
  </si>
  <si>
    <t>Transactions with owners</t>
  </si>
  <si>
    <t>the parent</t>
  </si>
  <si>
    <t>holders (RM)</t>
  </si>
  <si>
    <t>Transfer (to)/from income statement</t>
  </si>
  <si>
    <t>Cash generated from operations</t>
  </si>
  <si>
    <t>Less : Bank overdrafts (included in short term borrowings as in Note B9 (c))</t>
  </si>
  <si>
    <t>31/12/2010</t>
  </si>
  <si>
    <t>Profit attributable to:</t>
  </si>
  <si>
    <t>Earnings per share attributable to</t>
  </si>
  <si>
    <t>Other comprehensive income</t>
  </si>
  <si>
    <t>FOR THE QUARTER ENDED 31 MARCH 2011 (UNAUDITED)</t>
  </si>
  <si>
    <t>31/3/2011</t>
  </si>
  <si>
    <t>31/3/2010</t>
  </si>
  <si>
    <t>AS AT 31 MARCH 2011</t>
  </si>
  <si>
    <t>Investment in associates</t>
  </si>
  <si>
    <t>Trade and other receivables</t>
  </si>
  <si>
    <t>Investment securities</t>
  </si>
  <si>
    <t>Trade and other payables</t>
  </si>
  <si>
    <t>Balance at 31 March, 2010</t>
  </si>
  <si>
    <t>Balance at 1 January, 2011</t>
  </si>
  <si>
    <t>Balance at 31 March, 2011</t>
  </si>
  <si>
    <t>3 MONTHS</t>
  </si>
  <si>
    <t xml:space="preserve"> 31/3/2010</t>
  </si>
  <si>
    <t xml:space="preserve"> 31/3/2011</t>
  </si>
  <si>
    <t>Total comprehensive (loss)/income for the year</t>
  </si>
  <si>
    <t>Total comprehensive (loss)/income for the period</t>
  </si>
  <si>
    <t>Total comprehensive (loss)/income attributable to:</t>
  </si>
  <si>
    <t>EQUITY ATTRIBUTABLE TO OWNERS OF THE PARENT</t>
  </si>
  <si>
    <t>Loans and borrowings</t>
  </si>
  <si>
    <t>Net assets</t>
  </si>
  <si>
    <t>&lt;--------------------Non-distributable-------------------&gt;</t>
  </si>
  <si>
    <t>Asset</t>
  </si>
  <si>
    <t>Revaluation</t>
  </si>
  <si>
    <t>Retained</t>
  </si>
  <si>
    <t>Effects of change in accounting policy</t>
  </si>
  <si>
    <t>Opening balance at 1 January, 2010</t>
  </si>
  <si>
    <t>As previously stated</t>
  </si>
  <si>
    <t>Opening balance at 1 January, 2010 as restated</t>
  </si>
  <si>
    <t>&lt;----------------------------------Attributable to Owners of the Parent--------------------------------------&gt;</t>
  </si>
  <si>
    <t>Effects arising from adoption of FRS 139</t>
  </si>
  <si>
    <t>Shareholders' equity</t>
  </si>
  <si>
    <t>Net current assets</t>
  </si>
  <si>
    <t>(Accumulated</t>
  </si>
  <si>
    <t>Losses)/Retained</t>
  </si>
  <si>
    <t>31/3/2010 (Restated)</t>
  </si>
  <si>
    <t>Operating expenses</t>
  </si>
  <si>
    <t>(Restated)</t>
  </si>
  <si>
    <t>Net cash generated/(used in) from operating activities</t>
  </si>
  <si>
    <t>Net cash used in financing activities</t>
  </si>
  <si>
    <t>Net decrease in Cash and Cash Equivalents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</si>
</sst>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mm/dd/yy"/>
    <numFmt numFmtId="166" formatCode="_(* #,##0_);_(* \(#,##0\);_(* &quot;-&quot;??_);_(@_)"/>
    <numFmt numFmtId="167" formatCode="_(* #,##0.0000_);_(* \(#,##0.0000\);_(* &quot;-&quot;??_);_(@_)"/>
  </numFmts>
  <fonts count="9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59">
    <xf numFmtId="0" fontId="0" fillId="0" borderId="0" xfId="0"/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4" fillId="0" borderId="0" xfId="0" applyFont="1"/>
    <xf numFmtId="0" fontId="3" fillId="0" borderId="0" xfId="2" applyFont="1" applyBorder="1" applyAlignment="1">
      <alignment horizontal="center"/>
    </xf>
    <xf numFmtId="0" fontId="4" fillId="0" borderId="0" xfId="2" quotePrefix="1" applyFont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quotePrefix="1" applyFont="1" applyAlignment="1">
      <alignment horizontal="left"/>
    </xf>
    <xf numFmtId="0" fontId="4" fillId="0" borderId="0" xfId="0" quotePrefix="1" applyFont="1"/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0" fontId="6" fillId="0" borderId="0" xfId="0" applyFont="1"/>
    <xf numFmtId="166" fontId="3" fillId="0" borderId="0" xfId="1" applyNumberFormat="1" applyFont="1"/>
    <xf numFmtId="166" fontId="4" fillId="0" borderId="0" xfId="1" applyNumberFormat="1" applyFont="1"/>
    <xf numFmtId="166" fontId="4" fillId="0" borderId="14" xfId="1" applyNumberFormat="1" applyFont="1" applyBorder="1"/>
    <xf numFmtId="166" fontId="4" fillId="0" borderId="0" xfId="1" applyNumberFormat="1" applyFont="1" applyBorder="1"/>
    <xf numFmtId="0" fontId="6" fillId="0" borderId="0" xfId="0" applyFont="1" applyBorder="1"/>
    <xf numFmtId="166" fontId="3" fillId="0" borderId="7" xfId="1" applyNumberFormat="1" applyFont="1" applyBorder="1"/>
    <xf numFmtId="166" fontId="3" fillId="0" borderId="0" xfId="1" applyNumberFormat="1" applyFont="1" applyBorder="1"/>
    <xf numFmtId="0" fontId="3" fillId="0" borderId="3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16" fontId="3" fillId="0" borderId="5" xfId="0" quotePrefix="1" applyNumberFormat="1" applyFont="1" applyBorder="1" applyAlignment="1">
      <alignment horizontal="center"/>
    </xf>
    <xf numFmtId="16" fontId="3" fillId="0" borderId="0" xfId="0" quotePrefix="1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5" fillId="0" borderId="0" xfId="0" applyFont="1"/>
    <xf numFmtId="41" fontId="3" fillId="0" borderId="0" xfId="0" quotePrefix="1" applyNumberFormat="1" applyFont="1" applyAlignment="1">
      <alignment horizontal="left"/>
    </xf>
    <xf numFmtId="41" fontId="4" fillId="0" borderId="0" xfId="0" applyNumberFormat="1" applyFont="1"/>
    <xf numFmtId="166" fontId="4" fillId="0" borderId="0" xfId="0" applyNumberFormat="1" applyFont="1"/>
    <xf numFmtId="41" fontId="3" fillId="0" borderId="0" xfId="0" applyNumberFormat="1" applyFont="1"/>
    <xf numFmtId="41" fontId="4" fillId="0" borderId="0" xfId="0" quotePrefix="1" applyNumberFormat="1" applyFont="1" applyAlignment="1">
      <alignment horizontal="left"/>
    </xf>
    <xf numFmtId="166" fontId="4" fillId="0" borderId="2" xfId="1" applyNumberFormat="1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166" fontId="3" fillId="0" borderId="0" xfId="0" applyNumberFormat="1" applyFont="1"/>
    <xf numFmtId="166" fontId="3" fillId="0" borderId="2" xfId="1" applyNumberFormat="1" applyFont="1" applyBorder="1"/>
    <xf numFmtId="166" fontId="3" fillId="0" borderId="2" xfId="0" applyNumberFormat="1" applyFont="1" applyBorder="1"/>
    <xf numFmtId="41" fontId="3" fillId="0" borderId="2" xfId="0" applyNumberFormat="1" applyFont="1" applyBorder="1"/>
    <xf numFmtId="41" fontId="4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/>
    <xf numFmtId="0" fontId="3" fillId="0" borderId="2" xfId="0" quotePrefix="1" applyFont="1" applyBorder="1" applyAlignment="1">
      <alignment horizontal="center"/>
    </xf>
    <xf numFmtId="166" fontId="4" fillId="0" borderId="7" xfId="1" applyNumberFormat="1" applyFont="1" applyBorder="1"/>
    <xf numFmtId="37" fontId="7" fillId="0" borderId="0" xfId="0" applyNumberFormat="1" applyFont="1" applyFill="1" applyBorder="1" applyProtection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1" xfId="0" applyFont="1" applyBorder="1"/>
    <xf numFmtId="166" fontId="3" fillId="0" borderId="14" xfId="1" applyNumberFormat="1" applyFont="1" applyBorder="1"/>
    <xf numFmtId="0" fontId="3" fillId="0" borderId="6" xfId="2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quotePrefix="1" applyFont="1" applyBorder="1" applyAlignment="1">
      <alignment horizontal="center"/>
    </xf>
    <xf numFmtId="0" fontId="3" fillId="0" borderId="17" xfId="0" quotePrefix="1" applyFont="1" applyBorder="1" applyAlignment="1">
      <alignment horizontal="center"/>
    </xf>
    <xf numFmtId="0" fontId="3" fillId="0" borderId="15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6" fontId="4" fillId="0" borderId="0" xfId="0" applyNumberFormat="1" applyFont="1" applyBorder="1"/>
    <xf numFmtId="41" fontId="4" fillId="0" borderId="0" xfId="0" applyNumberFormat="1" applyFont="1" applyAlignment="1">
      <alignment horizontal="left"/>
    </xf>
    <xf numFmtId="0" fontId="0" fillId="0" borderId="0" xfId="0" applyAlignment="1"/>
    <xf numFmtId="166" fontId="3" fillId="0" borderId="0" xfId="1" applyNumberFormat="1" applyFont="1" applyFill="1"/>
    <xf numFmtId="0" fontId="4" fillId="0" borderId="0" xfId="0" applyFont="1" applyFill="1"/>
    <xf numFmtId="166" fontId="3" fillId="0" borderId="0" xfId="1" applyNumberFormat="1" applyFont="1" applyBorder="1" applyAlignment="1">
      <alignment horizontal="right"/>
    </xf>
    <xf numFmtId="166" fontId="4" fillId="0" borderId="0" xfId="1" applyNumberFormat="1" applyFont="1" applyFill="1" applyBorder="1"/>
    <xf numFmtId="166" fontId="4" fillId="0" borderId="2" xfId="1" applyNumberFormat="1" applyFont="1" applyFill="1" applyBorder="1"/>
    <xf numFmtId="166" fontId="3" fillId="0" borderId="1" xfId="1" applyNumberFormat="1" applyFont="1" applyBorder="1"/>
    <xf numFmtId="41" fontId="3" fillId="0" borderId="0" xfId="0" applyNumberFormat="1" applyFont="1" applyAlignment="1">
      <alignment horizontal="left"/>
    </xf>
    <xf numFmtId="166" fontId="4" fillId="0" borderId="1" xfId="1" applyNumberFormat="1" applyFont="1" applyBorder="1"/>
    <xf numFmtId="166" fontId="4" fillId="0" borderId="0" xfId="1" applyNumberFormat="1" applyFont="1" applyFill="1"/>
    <xf numFmtId="0" fontId="3" fillId="0" borderId="0" xfId="0" applyFont="1" applyAlignment="1">
      <alignment horizontal="left"/>
    </xf>
    <xf numFmtId="16" fontId="3" fillId="0" borderId="0" xfId="0" quotePrefix="1" applyNumberFormat="1" applyFont="1" applyBorder="1" applyAlignment="1">
      <alignment horizontal="center"/>
    </xf>
    <xf numFmtId="0" fontId="3" fillId="0" borderId="0" xfId="0" quotePrefix="1" applyFont="1" applyAlignment="1"/>
    <xf numFmtId="43" fontId="4" fillId="0" borderId="1" xfId="0" applyNumberFormat="1" applyFont="1" applyBorder="1" applyAlignment="1">
      <alignment horizontal="right"/>
    </xf>
    <xf numFmtId="0" fontId="4" fillId="0" borderId="0" xfId="0" applyFont="1" applyFill="1" applyBorder="1"/>
    <xf numFmtId="166" fontId="3" fillId="0" borderId="1" xfId="0" applyNumberFormat="1" applyFont="1" applyBorder="1"/>
    <xf numFmtId="166" fontId="4" fillId="0" borderId="1" xfId="0" applyNumberFormat="1" applyFont="1" applyBorder="1"/>
    <xf numFmtId="0" fontId="5" fillId="0" borderId="0" xfId="0" quotePrefix="1" applyFont="1" applyAlignment="1">
      <alignment horizontal="center"/>
    </xf>
    <xf numFmtId="0" fontId="4" fillId="0" borderId="2" xfId="0" applyFont="1" applyBorder="1"/>
    <xf numFmtId="166" fontId="6" fillId="0" borderId="0" xfId="0" applyNumberFormat="1" applyFont="1"/>
    <xf numFmtId="166" fontId="3" fillId="0" borderId="2" xfId="1" applyNumberFormat="1" applyFont="1" applyFill="1" applyBorder="1"/>
    <xf numFmtId="0" fontId="0" fillId="0" borderId="0" xfId="0" applyBorder="1"/>
    <xf numFmtId="0" fontId="3" fillId="0" borderId="0" xfId="0" applyFont="1" applyAlignment="1"/>
    <xf numFmtId="166" fontId="6" fillId="0" borderId="0" xfId="0" applyNumberFormat="1" applyFont="1" applyBorder="1"/>
    <xf numFmtId="166" fontId="3" fillId="0" borderId="0" xfId="1" applyNumberFormat="1" applyFont="1" applyFill="1" applyBorder="1"/>
    <xf numFmtId="43" fontId="3" fillId="0" borderId="1" xfId="1" applyNumberFormat="1" applyFont="1" applyBorder="1"/>
    <xf numFmtId="43" fontId="4" fillId="0" borderId="0" xfId="1" applyNumberFormat="1" applyFont="1" applyBorder="1"/>
    <xf numFmtId="43" fontId="4" fillId="0" borderId="1" xfId="1" applyNumberFormat="1" applyFont="1" applyBorder="1"/>
    <xf numFmtId="43" fontId="4" fillId="0" borderId="0" xfId="0" applyNumberFormat="1" applyFont="1"/>
    <xf numFmtId="43" fontId="3" fillId="0" borderId="0" xfId="0" applyNumberFormat="1" applyFont="1" applyBorder="1"/>
    <xf numFmtId="43" fontId="4" fillId="0" borderId="0" xfId="0" applyNumberFormat="1" applyFont="1" applyBorder="1"/>
    <xf numFmtId="43" fontId="3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66" fontId="0" fillId="0" borderId="0" xfId="1" applyNumberFormat="1" applyFont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5" xfId="0" quotePrefix="1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3" fillId="0" borderId="3" xfId="1" applyNumberFormat="1" applyFont="1" applyBorder="1"/>
    <xf numFmtId="166" fontId="3" fillId="0" borderId="4" xfId="1" applyNumberFormat="1" applyFont="1" applyBorder="1"/>
    <xf numFmtId="166" fontId="4" fillId="0" borderId="2" xfId="0" applyNumberFormat="1" applyFont="1" applyBorder="1"/>
    <xf numFmtId="166" fontId="3" fillId="0" borderId="0" xfId="0" applyNumberFormat="1" applyFont="1" applyBorder="1"/>
    <xf numFmtId="166" fontId="3" fillId="0" borderId="6" xfId="1" applyNumberFormat="1" applyFont="1" applyBorder="1"/>
    <xf numFmtId="166" fontId="3" fillId="0" borderId="13" xfId="1" applyNumberFormat="1" applyFont="1" applyBorder="1"/>
    <xf numFmtId="166" fontId="4" fillId="0" borderId="13" xfId="1" applyNumberFormat="1" applyFont="1" applyBorder="1"/>
    <xf numFmtId="166" fontId="3" fillId="0" borderId="1" xfId="1" applyNumberFormat="1" applyFont="1" applyFill="1" applyBorder="1"/>
    <xf numFmtId="166" fontId="4" fillId="0" borderId="4" xfId="1" applyNumberFormat="1" applyFont="1" applyFill="1" applyBorder="1"/>
    <xf numFmtId="166" fontId="3" fillId="0" borderId="12" xfId="1" applyNumberFormat="1" applyFont="1" applyBorder="1"/>
    <xf numFmtId="166" fontId="3" fillId="0" borderId="10" xfId="1" applyNumberFormat="1" applyFont="1" applyBorder="1" applyAlignment="1">
      <alignment horizontal="right"/>
    </xf>
    <xf numFmtId="166" fontId="3" fillId="0" borderId="11" xfId="1" applyNumberFormat="1" applyFont="1" applyBorder="1" applyAlignment="1">
      <alignment horizontal="right"/>
    </xf>
    <xf numFmtId="166" fontId="4" fillId="0" borderId="10" xfId="1" applyNumberFormat="1" applyFont="1" applyBorder="1"/>
    <xf numFmtId="166" fontId="4" fillId="0" borderId="11" xfId="1" applyNumberFormat="1" applyFont="1" applyBorder="1"/>
    <xf numFmtId="167" fontId="3" fillId="0" borderId="1" xfId="1" applyNumberFormat="1" applyFont="1" applyBorder="1"/>
    <xf numFmtId="167" fontId="4" fillId="0" borderId="1" xfId="1" applyNumberFormat="1" applyFont="1" applyBorder="1"/>
    <xf numFmtId="166" fontId="4" fillId="0" borderId="3" xfId="1" applyNumberFormat="1" applyFont="1" applyFill="1" applyBorder="1"/>
    <xf numFmtId="166" fontId="3" fillId="0" borderId="10" xfId="1" applyNumberFormat="1" applyFont="1" applyBorder="1"/>
    <xf numFmtId="0" fontId="4" fillId="0" borderId="0" xfId="0" applyFont="1" applyBorder="1" applyAlignment="1">
      <alignment horizontal="left"/>
    </xf>
    <xf numFmtId="166" fontId="3" fillId="0" borderId="14" xfId="1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0" fontId="3" fillId="0" borderId="0" xfId="0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3" fillId="0" borderId="0" xfId="0" applyFont="1" applyFill="1"/>
    <xf numFmtId="166" fontId="3" fillId="0" borderId="0" xfId="0" applyNumberFormat="1" applyFont="1" applyFill="1"/>
    <xf numFmtId="166" fontId="4" fillId="0" borderId="0" xfId="0" applyNumberFormat="1" applyFont="1" applyFill="1"/>
    <xf numFmtId="166" fontId="3" fillId="0" borderId="2" xfId="0" applyNumberFormat="1" applyFont="1" applyFill="1" applyBorder="1"/>
    <xf numFmtId="41" fontId="3" fillId="0" borderId="2" xfId="0" applyNumberFormat="1" applyFont="1" applyFill="1" applyBorder="1"/>
    <xf numFmtId="166" fontId="3" fillId="0" borderId="14" xfId="1" applyNumberFormat="1" applyFont="1" applyFill="1" applyBorder="1"/>
    <xf numFmtId="166" fontId="3" fillId="0" borderId="18" xfId="1" applyNumberFormat="1" applyFont="1" applyBorder="1"/>
    <xf numFmtId="0" fontId="3" fillId="0" borderId="14" xfId="0" applyFont="1" applyBorder="1"/>
    <xf numFmtId="166" fontId="3" fillId="0" borderId="19" xfId="1" applyNumberFormat="1" applyFont="1" applyBorder="1"/>
    <xf numFmtId="166" fontId="4" fillId="0" borderId="12" xfId="1" applyNumberFormat="1" applyFont="1" applyBorder="1"/>
    <xf numFmtId="166" fontId="4" fillId="2" borderId="0" xfId="1" applyNumberFormat="1" applyFont="1" applyFill="1" applyBorder="1"/>
    <xf numFmtId="166" fontId="4" fillId="2" borderId="2" xfId="1" applyNumberFormat="1" applyFont="1" applyFill="1" applyBorder="1"/>
    <xf numFmtId="0" fontId="3" fillId="0" borderId="8" xfId="0" quotePrefix="1" applyFont="1" applyBorder="1" applyAlignment="1"/>
    <xf numFmtId="0" fontId="0" fillId="0" borderId="6" xfId="0" applyBorder="1" applyAlignment="1"/>
    <xf numFmtId="0" fontId="0" fillId="0" borderId="9" xfId="0" applyBorder="1" applyAlignment="1"/>
    <xf numFmtId="0" fontId="3" fillId="0" borderId="10" xfId="0" applyFont="1" applyBorder="1" applyAlignment="1">
      <alignment horizontal="center"/>
    </xf>
    <xf numFmtId="0" fontId="0" fillId="0" borderId="0" xfId="0" applyBorder="1" applyAlignment="1"/>
    <xf numFmtId="0" fontId="0" fillId="0" borderId="11" xfId="0" applyBorder="1" applyAlignment="1"/>
    <xf numFmtId="0" fontId="3" fillId="0" borderId="11" xfId="0" applyFont="1" applyBorder="1" applyAlignment="1">
      <alignment horizontal="center"/>
    </xf>
    <xf numFmtId="0" fontId="3" fillId="0" borderId="12" xfId="0" quotePrefix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quotePrefix="1" applyFont="1" applyBorder="1" applyAlignment="1">
      <alignment horizontal="center"/>
    </xf>
    <xf numFmtId="0" fontId="3" fillId="0" borderId="11" xfId="0" quotePrefix="1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166" fontId="3" fillId="0" borderId="11" xfId="1" applyNumberFormat="1" applyFont="1" applyBorder="1"/>
    <xf numFmtId="166" fontId="3" fillId="0" borderId="20" xfId="1" applyNumberFormat="1" applyFont="1" applyBorder="1"/>
    <xf numFmtId="166" fontId="3" fillId="0" borderId="21" xfId="1" applyNumberFormat="1" applyFont="1" applyBorder="1"/>
    <xf numFmtId="0" fontId="3" fillId="0" borderId="18" xfId="0" quotePrefix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9" xfId="0" applyBorder="1" applyAlignment="1"/>
    <xf numFmtId="0" fontId="3" fillId="0" borderId="18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quotePrefix="1" applyFont="1" applyAlignment="1">
      <alignment horizontal="left"/>
    </xf>
  </cellXfs>
  <cellStyles count="3">
    <cellStyle name="Comma" xfId="1" builtinId="3"/>
    <cellStyle name="Normal" xfId="0" builtinId="0"/>
    <cellStyle name="Normal_G069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152400</xdr:rowOff>
    </xdr:from>
    <xdr:to>
      <xdr:col>1</xdr:col>
      <xdr:colOff>447675</xdr:colOff>
      <xdr:row>2</xdr:row>
      <xdr:rowOff>152400</xdr:rowOff>
    </xdr:to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628650" y="352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45"/>
  <sheetViews>
    <sheetView tabSelected="1" zoomScale="75" zoomScaleNormal="75" workbookViewId="0"/>
  </sheetViews>
  <sheetFormatPr defaultColWidth="0.42578125" defaultRowHeight="15.75"/>
  <cols>
    <col min="1" max="1" width="46.7109375" style="4" customWidth="1"/>
    <col min="2" max="2" width="0.42578125" style="4" customWidth="1"/>
    <col min="3" max="3" width="15" style="4" customWidth="1"/>
    <col min="4" max="4" width="0.42578125" style="25" customWidth="1"/>
    <col min="5" max="5" width="21.7109375" style="4" bestFit="1" customWidth="1"/>
    <col min="6" max="6" width="0.42578125" style="4" customWidth="1"/>
    <col min="7" max="7" width="15" style="4" customWidth="1"/>
    <col min="8" max="8" width="0.42578125" style="4" customWidth="1"/>
    <col min="9" max="9" width="21.7109375" style="4" bestFit="1" customWidth="1"/>
    <col min="10" max="16384" width="0.42578125" style="4"/>
  </cols>
  <sheetData>
    <row r="1" spans="1:9">
      <c r="A1" s="3" t="s">
        <v>0</v>
      </c>
      <c r="G1" s="97"/>
      <c r="I1" s="98"/>
    </row>
    <row r="2" spans="1:9">
      <c r="I2" s="98"/>
    </row>
    <row r="3" spans="1:9">
      <c r="A3" s="49" t="s">
        <v>91</v>
      </c>
      <c r="C3" s="3"/>
    </row>
    <row r="4" spans="1:9">
      <c r="A4" s="120" t="s">
        <v>112</v>
      </c>
      <c r="C4" s="3"/>
    </row>
    <row r="6" spans="1:9">
      <c r="C6" s="155" t="s">
        <v>3</v>
      </c>
      <c r="D6" s="153"/>
      <c r="E6" s="154"/>
      <c r="G6" s="152" t="s">
        <v>4</v>
      </c>
      <c r="H6" s="153"/>
      <c r="I6" s="154"/>
    </row>
    <row r="7" spans="1:9">
      <c r="C7" s="20" t="s">
        <v>16</v>
      </c>
      <c r="D7" s="5"/>
      <c r="E7" s="20" t="s">
        <v>6</v>
      </c>
      <c r="G7" s="20" t="s">
        <v>16</v>
      </c>
      <c r="H7" s="52"/>
      <c r="I7" s="20" t="s">
        <v>6</v>
      </c>
    </row>
    <row r="8" spans="1:9">
      <c r="C8" s="21" t="s">
        <v>70</v>
      </c>
      <c r="D8" s="5"/>
      <c r="E8" s="21" t="s">
        <v>5</v>
      </c>
      <c r="G8" s="21" t="s">
        <v>71</v>
      </c>
      <c r="H8" s="5"/>
      <c r="I8" s="21" t="s">
        <v>5</v>
      </c>
    </row>
    <row r="9" spans="1:9">
      <c r="C9" s="21" t="s">
        <v>17</v>
      </c>
      <c r="D9" s="5"/>
      <c r="E9" s="21" t="s">
        <v>17</v>
      </c>
      <c r="G9" s="21" t="s">
        <v>72</v>
      </c>
      <c r="H9" s="5"/>
      <c r="I9" s="21" t="s">
        <v>28</v>
      </c>
    </row>
    <row r="10" spans="1:9">
      <c r="C10" s="22" t="s">
        <v>113</v>
      </c>
      <c r="D10" s="71"/>
      <c r="E10" s="22" t="s">
        <v>146</v>
      </c>
      <c r="G10" s="22" t="str">
        <f>+C10</f>
        <v>31/3/2011</v>
      </c>
      <c r="H10" s="71"/>
      <c r="I10" s="22" t="str">
        <f>+E10</f>
        <v>31/3/2010 (Restated)</v>
      </c>
    </row>
    <row r="11" spans="1:9">
      <c r="C11" s="24" t="s">
        <v>18</v>
      </c>
      <c r="D11" s="7"/>
      <c r="E11" s="24" t="s">
        <v>18</v>
      </c>
      <c r="G11" s="24" t="s">
        <v>18</v>
      </c>
      <c r="H11" s="23"/>
      <c r="I11" s="24" t="s">
        <v>18</v>
      </c>
    </row>
    <row r="13" spans="1:9">
      <c r="A13" s="4" t="s">
        <v>9</v>
      </c>
      <c r="C13" s="37">
        <v>550905</v>
      </c>
      <c r="E13" s="14">
        <v>456615</v>
      </c>
      <c r="G13" s="37">
        <v>550905</v>
      </c>
      <c r="I13" s="30">
        <v>456615</v>
      </c>
    </row>
    <row r="14" spans="1:9">
      <c r="C14" s="3"/>
      <c r="G14" s="3"/>
    </row>
    <row r="15" spans="1:9">
      <c r="A15" s="4" t="s">
        <v>147</v>
      </c>
      <c r="C15" s="61">
        <v>-526766</v>
      </c>
      <c r="D15" s="64"/>
      <c r="E15" s="69">
        <v>-424637</v>
      </c>
      <c r="F15" s="69"/>
      <c r="G15" s="61">
        <v>-526766</v>
      </c>
      <c r="I15" s="14">
        <v>-424637</v>
      </c>
    </row>
    <row r="16" spans="1:9">
      <c r="C16" s="121"/>
      <c r="D16" s="74"/>
      <c r="E16" s="74"/>
      <c r="F16" s="74"/>
      <c r="G16" s="121"/>
      <c r="H16" s="25"/>
      <c r="I16" s="25"/>
    </row>
    <row r="17" spans="1:9">
      <c r="A17" s="4" t="s">
        <v>78</v>
      </c>
      <c r="C17" s="84">
        <v>14390</v>
      </c>
      <c r="D17" s="74"/>
      <c r="E17" s="64">
        <v>32810</v>
      </c>
      <c r="F17" s="74"/>
      <c r="G17" s="84">
        <v>14390</v>
      </c>
      <c r="H17" s="25"/>
      <c r="I17" s="16">
        <v>32810</v>
      </c>
    </row>
    <row r="18" spans="1:9">
      <c r="C18" s="122"/>
      <c r="D18" s="74"/>
      <c r="E18" s="123"/>
      <c r="F18" s="62"/>
      <c r="G18" s="122"/>
      <c r="I18" s="78"/>
    </row>
    <row r="19" spans="1:9">
      <c r="C19" s="124"/>
      <c r="D19" s="74"/>
      <c r="E19" s="62"/>
      <c r="F19" s="62"/>
      <c r="G19" s="124"/>
    </row>
    <row r="20" spans="1:9">
      <c r="A20" s="8" t="s">
        <v>73</v>
      </c>
      <c r="C20" s="125">
        <f>SUM(C13:C18)</f>
        <v>38529</v>
      </c>
      <c r="D20" s="74"/>
      <c r="E20" s="126">
        <f>SUM(E13:E18)</f>
        <v>64788</v>
      </c>
      <c r="F20" s="62"/>
      <c r="G20" s="125">
        <f>SUM(G13:G18)</f>
        <v>38529</v>
      </c>
      <c r="I20" s="30">
        <f>SUM(I13:I18)</f>
        <v>64788</v>
      </c>
    </row>
    <row r="21" spans="1:9">
      <c r="C21" s="124"/>
      <c r="D21" s="74"/>
      <c r="E21" s="62"/>
      <c r="F21" s="62"/>
      <c r="G21" s="124"/>
    </row>
    <row r="22" spans="1:9">
      <c r="A22" s="8" t="s">
        <v>58</v>
      </c>
      <c r="C22" s="61">
        <v>-19907</v>
      </c>
      <c r="D22" s="121"/>
      <c r="E22" s="69">
        <v>-17186</v>
      </c>
      <c r="F22" s="62"/>
      <c r="G22" s="61">
        <v>-19907</v>
      </c>
      <c r="I22" s="14">
        <v>-17186</v>
      </c>
    </row>
    <row r="23" spans="1:9">
      <c r="C23" s="124"/>
      <c r="D23" s="74"/>
      <c r="E23" s="62"/>
      <c r="F23" s="62"/>
      <c r="G23" s="124"/>
    </row>
    <row r="24" spans="1:9">
      <c r="A24" s="6" t="s">
        <v>65</v>
      </c>
      <c r="C24" s="127">
        <v>504</v>
      </c>
      <c r="D24" s="74"/>
      <c r="E24" s="65">
        <v>-119</v>
      </c>
      <c r="F24" s="62"/>
      <c r="G24" s="80">
        <v>504</v>
      </c>
      <c r="I24" s="33">
        <v>-119</v>
      </c>
    </row>
    <row r="25" spans="1:9">
      <c r="C25" s="124"/>
      <c r="D25" s="74"/>
      <c r="E25" s="62"/>
      <c r="F25" s="62"/>
      <c r="G25" s="124"/>
    </row>
    <row r="26" spans="1:9">
      <c r="A26" s="48" t="s">
        <v>7</v>
      </c>
      <c r="C26" s="125">
        <f>SUM(C19:C24)</f>
        <v>19126</v>
      </c>
      <c r="D26" s="74"/>
      <c r="E26" s="126">
        <f>SUM(E19:E24)</f>
        <v>47483</v>
      </c>
      <c r="F26" s="62"/>
      <c r="G26" s="125">
        <f>SUM(G19:G24)</f>
        <v>19126</v>
      </c>
      <c r="I26" s="30">
        <f>SUM(I19:I24)</f>
        <v>47483</v>
      </c>
    </row>
    <row r="27" spans="1:9">
      <c r="C27" s="124"/>
      <c r="D27" s="74"/>
      <c r="E27" s="62"/>
      <c r="F27" s="62"/>
      <c r="G27" s="124"/>
    </row>
    <row r="28" spans="1:9">
      <c r="A28" s="4" t="s">
        <v>10</v>
      </c>
      <c r="C28" s="80">
        <v>-10788</v>
      </c>
      <c r="D28" s="74"/>
      <c r="E28" s="65">
        <v>-7905</v>
      </c>
      <c r="F28" s="62"/>
      <c r="G28" s="128">
        <v>-10788</v>
      </c>
      <c r="I28" s="41">
        <v>-7905</v>
      </c>
    </row>
    <row r="29" spans="1:9">
      <c r="C29" s="3"/>
      <c r="G29" s="3"/>
    </row>
    <row r="30" spans="1:9">
      <c r="A30" s="70" t="s">
        <v>86</v>
      </c>
      <c r="C30" s="39">
        <f>+C26+C28</f>
        <v>8338</v>
      </c>
      <c r="E30" s="101">
        <f>+E26+E28</f>
        <v>39578</v>
      </c>
      <c r="G30" s="39">
        <f>+G26+G28</f>
        <v>8338</v>
      </c>
      <c r="I30" s="101">
        <f>+I26+I28</f>
        <v>39578</v>
      </c>
    </row>
    <row r="31" spans="1:9">
      <c r="C31" s="3"/>
      <c r="G31" s="3"/>
      <c r="I31" s="29"/>
    </row>
    <row r="32" spans="1:9">
      <c r="C32" s="13"/>
      <c r="D32" s="16"/>
      <c r="E32" s="14"/>
      <c r="F32" s="14"/>
      <c r="G32" s="13"/>
      <c r="H32" s="14"/>
      <c r="I32" s="14"/>
    </row>
    <row r="33" spans="1:9">
      <c r="A33" s="3" t="s">
        <v>109</v>
      </c>
      <c r="C33" s="13"/>
      <c r="D33" s="16"/>
      <c r="E33" s="14"/>
      <c r="F33" s="14"/>
      <c r="G33" s="13"/>
      <c r="H33" s="14"/>
      <c r="I33" s="14"/>
    </row>
    <row r="34" spans="1:9">
      <c r="A34" s="4" t="s">
        <v>66</v>
      </c>
      <c r="C34" s="37">
        <v>7825</v>
      </c>
      <c r="E34" s="14">
        <v>38859</v>
      </c>
      <c r="G34" s="13">
        <v>7825</v>
      </c>
      <c r="I34" s="14">
        <v>38859</v>
      </c>
    </row>
    <row r="35" spans="1:9">
      <c r="A35" s="4" t="s">
        <v>67</v>
      </c>
      <c r="C35" s="39">
        <v>513</v>
      </c>
      <c r="E35" s="33">
        <v>719</v>
      </c>
      <c r="G35" s="40">
        <v>513</v>
      </c>
      <c r="I35" s="33">
        <v>719</v>
      </c>
    </row>
    <row r="36" spans="1:9" ht="6.75" customHeight="1">
      <c r="C36" s="3"/>
      <c r="G36" s="3"/>
    </row>
    <row r="37" spans="1:9" ht="16.5" thickBot="1">
      <c r="A37" s="70" t="s">
        <v>86</v>
      </c>
      <c r="C37" s="75">
        <f>+C34+C35</f>
        <v>8338</v>
      </c>
      <c r="E37" s="76">
        <f>+E34+E35</f>
        <v>39578</v>
      </c>
      <c r="G37" s="75">
        <f>+G34+G35</f>
        <v>8338</v>
      </c>
      <c r="I37" s="76">
        <f>+I34+I35</f>
        <v>39578</v>
      </c>
    </row>
    <row r="38" spans="1:9">
      <c r="C38" s="3"/>
      <c r="G38" s="3"/>
    </row>
    <row r="39" spans="1:9">
      <c r="C39" s="3"/>
      <c r="G39" s="3"/>
    </row>
    <row r="40" spans="1:9">
      <c r="A40" s="3" t="s">
        <v>110</v>
      </c>
      <c r="C40" s="3"/>
      <c r="G40" s="3"/>
    </row>
    <row r="41" spans="1:9">
      <c r="A41" s="3" t="s">
        <v>53</v>
      </c>
      <c r="C41" s="3"/>
      <c r="G41" s="3"/>
    </row>
    <row r="42" spans="1:9" ht="16.5" thickBot="1">
      <c r="A42" s="48" t="s">
        <v>54</v>
      </c>
      <c r="C42" s="85">
        <v>1.37</v>
      </c>
      <c r="D42" s="86"/>
      <c r="E42" s="87">
        <v>6.82</v>
      </c>
      <c r="F42" s="88"/>
      <c r="G42" s="85">
        <v>1.37</v>
      </c>
      <c r="H42" s="86"/>
      <c r="I42" s="87">
        <v>6.82</v>
      </c>
    </row>
    <row r="43" spans="1:9" ht="8.25" customHeight="1">
      <c r="C43" s="89"/>
      <c r="D43" s="90"/>
      <c r="E43" s="90"/>
      <c r="F43" s="90"/>
      <c r="G43" s="89"/>
      <c r="H43" s="90"/>
      <c r="I43" s="90"/>
    </row>
    <row r="44" spans="1:9" ht="16.5" thickBot="1">
      <c r="A44" s="48" t="s">
        <v>37</v>
      </c>
      <c r="C44" s="91">
        <v>1.1499999999999999</v>
      </c>
      <c r="D44" s="90"/>
      <c r="E44" s="73">
        <v>5.88</v>
      </c>
      <c r="F44" s="88"/>
      <c r="G44" s="91">
        <v>1.1499999999999999</v>
      </c>
      <c r="H44" s="90"/>
      <c r="I44" s="73">
        <v>5.88</v>
      </c>
    </row>
    <row r="45" spans="1:9">
      <c r="G45" s="30"/>
    </row>
  </sheetData>
  <mergeCells count="2">
    <mergeCell ref="G6:I6"/>
    <mergeCell ref="C6:E6"/>
  </mergeCells>
  <phoneticPr fontId="8" type="noConversion"/>
  <printOptions horizontalCentered="1"/>
  <pageMargins left="0.75" right="0.75" top="1" bottom="1" header="0.5" footer="0.16"/>
  <pageSetup paperSize="9" scale="72" orientation="portrait" r:id="rId1"/>
  <headerFooter alignWithMargins="0"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1"/>
  <sheetViews>
    <sheetView zoomScale="75" workbookViewId="0"/>
  </sheetViews>
  <sheetFormatPr defaultRowHeight="12.75"/>
  <cols>
    <col min="1" max="1" width="51.85546875" customWidth="1"/>
    <col min="2" max="2" width="0.42578125" customWidth="1"/>
    <col min="3" max="3" width="15" customWidth="1"/>
    <col min="4" max="4" width="0.5703125" customWidth="1"/>
    <col min="5" max="5" width="21.7109375" customWidth="1"/>
    <col min="6" max="6" width="0.7109375" customWidth="1"/>
    <col min="7" max="7" width="15" customWidth="1"/>
    <col min="8" max="8" width="0.7109375" customWidth="1"/>
    <col min="9" max="9" width="21.7109375" customWidth="1"/>
    <col min="10" max="10" width="2.140625" customWidth="1"/>
  </cols>
  <sheetData>
    <row r="1" spans="1:9" ht="15.75">
      <c r="A1" s="3" t="s">
        <v>0</v>
      </c>
      <c r="B1" s="4"/>
      <c r="C1" s="4"/>
      <c r="D1" s="25"/>
      <c r="E1" s="4"/>
      <c r="F1" s="4"/>
      <c r="G1" s="97"/>
      <c r="H1" s="4"/>
      <c r="I1" s="98"/>
    </row>
    <row r="2" spans="1:9" ht="15.75">
      <c r="A2" s="4"/>
      <c r="B2" s="4"/>
      <c r="C2" s="4"/>
      <c r="D2" s="25"/>
      <c r="E2" s="4"/>
      <c r="F2" s="4"/>
      <c r="G2" s="4"/>
      <c r="H2" s="4"/>
      <c r="I2" s="4"/>
    </row>
    <row r="3" spans="1:9" ht="15.75">
      <c r="A3" s="49" t="s">
        <v>83</v>
      </c>
      <c r="B3" s="4"/>
      <c r="C3" s="3"/>
      <c r="D3" s="25"/>
      <c r="E3" s="4"/>
      <c r="F3" s="4"/>
      <c r="G3" s="4"/>
      <c r="H3" s="4"/>
      <c r="I3" s="4"/>
    </row>
    <row r="4" spans="1:9" ht="15.75">
      <c r="A4" s="120" t="s">
        <v>112</v>
      </c>
      <c r="B4" s="4"/>
      <c r="C4" s="3"/>
      <c r="D4" s="25"/>
      <c r="E4" s="4"/>
      <c r="F4" s="4"/>
      <c r="G4" s="4"/>
      <c r="H4" s="4"/>
      <c r="I4" s="4"/>
    </row>
    <row r="5" spans="1:9" ht="15.75">
      <c r="A5" s="4"/>
      <c r="B5" s="4"/>
      <c r="C5" s="4"/>
      <c r="D5" s="25"/>
      <c r="E5" s="4"/>
      <c r="F5" s="4"/>
      <c r="G5" s="4"/>
      <c r="H5" s="4"/>
      <c r="I5" s="4"/>
    </row>
    <row r="6" spans="1:9" ht="15.75">
      <c r="A6" s="4"/>
      <c r="B6" s="4"/>
      <c r="C6" s="155" t="s">
        <v>3</v>
      </c>
      <c r="D6" s="153"/>
      <c r="E6" s="154"/>
      <c r="F6" s="4"/>
      <c r="G6" s="152" t="s">
        <v>4</v>
      </c>
      <c r="H6" s="153"/>
      <c r="I6" s="154"/>
    </row>
    <row r="7" spans="1:9" ht="15.75">
      <c r="A7" s="4"/>
      <c r="B7" s="4"/>
      <c r="C7" s="20" t="s">
        <v>16</v>
      </c>
      <c r="D7" s="5"/>
      <c r="E7" s="20" t="s">
        <v>6</v>
      </c>
      <c r="F7" s="4"/>
      <c r="G7" s="20" t="s">
        <v>16</v>
      </c>
      <c r="H7" s="52"/>
      <c r="I7" s="20" t="s">
        <v>6</v>
      </c>
    </row>
    <row r="8" spans="1:9" ht="15.75">
      <c r="A8" s="4"/>
      <c r="B8" s="4"/>
      <c r="C8" s="21" t="s">
        <v>70</v>
      </c>
      <c r="D8" s="5"/>
      <c r="E8" s="21" t="s">
        <v>5</v>
      </c>
      <c r="F8" s="4"/>
      <c r="G8" s="21" t="s">
        <v>71</v>
      </c>
      <c r="H8" s="5"/>
      <c r="I8" s="21" t="s">
        <v>5</v>
      </c>
    </row>
    <row r="9" spans="1:9" ht="15.75">
      <c r="A9" s="4"/>
      <c r="B9" s="4"/>
      <c r="C9" s="21" t="s">
        <v>17</v>
      </c>
      <c r="D9" s="5"/>
      <c r="E9" s="21" t="s">
        <v>17</v>
      </c>
      <c r="F9" s="4"/>
      <c r="G9" s="21" t="s">
        <v>72</v>
      </c>
      <c r="H9" s="5"/>
      <c r="I9" s="21" t="s">
        <v>28</v>
      </c>
    </row>
    <row r="10" spans="1:9" ht="15.75">
      <c r="A10" s="4"/>
      <c r="B10" s="4"/>
      <c r="C10" s="22" t="s">
        <v>113</v>
      </c>
      <c r="D10" s="71"/>
      <c r="E10" s="22" t="s">
        <v>114</v>
      </c>
      <c r="F10" s="4"/>
      <c r="G10" s="22" t="str">
        <f>+C10</f>
        <v>31/3/2011</v>
      </c>
      <c r="H10" s="71"/>
      <c r="I10" s="22" t="str">
        <f>+E10</f>
        <v>31/3/2010</v>
      </c>
    </row>
    <row r="11" spans="1:9" ht="15.75">
      <c r="A11" s="4"/>
      <c r="B11" s="4"/>
      <c r="C11" s="24" t="s">
        <v>18</v>
      </c>
      <c r="D11" s="7"/>
      <c r="E11" s="24" t="s">
        <v>18</v>
      </c>
      <c r="F11" s="4"/>
      <c r="G11" s="24" t="s">
        <v>18</v>
      </c>
      <c r="H11" s="23"/>
      <c r="I11" s="24" t="s">
        <v>18</v>
      </c>
    </row>
    <row r="12" spans="1:9" ht="15.75">
      <c r="A12" s="4"/>
      <c r="B12" s="4"/>
      <c r="C12" s="4"/>
      <c r="D12" s="25"/>
      <c r="E12" s="4"/>
      <c r="F12" s="4"/>
      <c r="G12" s="4"/>
      <c r="H12" s="4"/>
      <c r="I12" s="4"/>
    </row>
    <row r="13" spans="1:9" ht="15.75">
      <c r="A13" s="4"/>
      <c r="B13" s="4"/>
      <c r="C13" s="3"/>
      <c r="D13" s="25"/>
      <c r="E13" s="4"/>
      <c r="F13" s="4"/>
      <c r="G13" s="3"/>
      <c r="H13" s="4"/>
      <c r="I13" s="4"/>
    </row>
    <row r="14" spans="1:9" ht="15.75">
      <c r="A14" s="70" t="s">
        <v>86</v>
      </c>
      <c r="B14" s="4"/>
      <c r="C14" s="102">
        <v>8338</v>
      </c>
      <c r="D14" s="25"/>
      <c r="E14" s="58">
        <v>39578</v>
      </c>
      <c r="F14" s="25"/>
      <c r="G14" s="102">
        <v>8338</v>
      </c>
      <c r="H14" s="25"/>
      <c r="I14" s="58">
        <v>39578</v>
      </c>
    </row>
    <row r="15" spans="1:9" ht="15.75">
      <c r="A15" s="4"/>
      <c r="B15" s="4"/>
      <c r="C15" s="3"/>
      <c r="D15" s="25"/>
      <c r="E15" s="4"/>
      <c r="F15" s="4"/>
      <c r="G15" s="3"/>
      <c r="H15" s="4"/>
      <c r="I15" s="4"/>
    </row>
    <row r="16" spans="1:9" ht="15.75">
      <c r="A16" s="3" t="s">
        <v>111</v>
      </c>
      <c r="B16" s="4"/>
      <c r="C16" s="3"/>
      <c r="D16" s="25"/>
      <c r="E16" s="4"/>
      <c r="F16" s="4"/>
      <c r="G16" s="3"/>
      <c r="H16" s="4"/>
      <c r="I16" s="4"/>
    </row>
    <row r="17" spans="1:10" ht="15.75">
      <c r="A17" s="4" t="s">
        <v>84</v>
      </c>
      <c r="B17" s="4"/>
      <c r="C17" s="3"/>
      <c r="D17" s="25"/>
      <c r="E17" s="4"/>
      <c r="F17" s="4"/>
      <c r="G17" s="3"/>
      <c r="H17" s="4"/>
      <c r="I17" s="4"/>
    </row>
    <row r="18" spans="1:10" ht="15.75">
      <c r="A18" s="25" t="s">
        <v>85</v>
      </c>
      <c r="B18" s="25"/>
      <c r="C18" s="39">
        <v>-17000</v>
      </c>
      <c r="D18" s="25"/>
      <c r="E18" s="33">
        <v>-17494</v>
      </c>
      <c r="F18" s="16"/>
      <c r="G18" s="38">
        <v>-17000</v>
      </c>
      <c r="H18" s="16"/>
      <c r="I18" s="33">
        <v>-17494</v>
      </c>
      <c r="J18" s="81"/>
    </row>
    <row r="19" spans="1:10" ht="15.75">
      <c r="A19" s="4"/>
      <c r="B19" s="4"/>
      <c r="C19" s="13"/>
      <c r="D19" s="16"/>
      <c r="E19" s="14"/>
      <c r="F19" s="14"/>
      <c r="G19" s="13"/>
      <c r="H19" s="14"/>
      <c r="I19" s="14"/>
    </row>
    <row r="20" spans="1:10" ht="16.5" thickBot="1">
      <c r="A20" s="3" t="s">
        <v>127</v>
      </c>
      <c r="B20" s="4"/>
      <c r="C20" s="66">
        <f>+C14+C18</f>
        <v>-8662</v>
      </c>
      <c r="D20" s="14"/>
      <c r="E20" s="68">
        <f>+E14+E18</f>
        <v>22084</v>
      </c>
      <c r="F20" s="14"/>
      <c r="G20" s="66">
        <f>+G14+G18</f>
        <v>-8662</v>
      </c>
      <c r="H20" s="14"/>
      <c r="I20" s="68">
        <f>+I14+I18</f>
        <v>22084</v>
      </c>
    </row>
    <row r="21" spans="1:10" ht="15.75">
      <c r="A21" s="4"/>
      <c r="B21" s="4"/>
      <c r="C21" s="13"/>
      <c r="D21" s="16"/>
      <c r="E21" s="14"/>
      <c r="F21" s="14"/>
      <c r="G21" s="13"/>
      <c r="H21" s="14"/>
      <c r="I21" s="14"/>
    </row>
    <row r="22" spans="1:10" ht="15.75">
      <c r="A22" s="4"/>
      <c r="B22" s="4"/>
      <c r="C22" s="3"/>
      <c r="D22" s="25"/>
      <c r="E22" s="4"/>
      <c r="F22" s="4"/>
      <c r="G22" s="3"/>
      <c r="H22" s="4"/>
      <c r="I22" s="4"/>
    </row>
    <row r="23" spans="1:10" ht="15.75">
      <c r="A23" s="3" t="s">
        <v>128</v>
      </c>
      <c r="B23" s="4"/>
      <c r="C23" s="3"/>
      <c r="D23" s="25"/>
      <c r="E23" s="4"/>
      <c r="F23" s="4"/>
      <c r="G23" s="3"/>
      <c r="H23" s="4"/>
      <c r="I23" s="4"/>
    </row>
    <row r="24" spans="1:10" ht="15.75">
      <c r="A24" s="4" t="s">
        <v>66</v>
      </c>
      <c r="B24" s="4"/>
      <c r="C24" s="37">
        <v>-8820</v>
      </c>
      <c r="D24" s="25"/>
      <c r="E24" s="14">
        <v>22189</v>
      </c>
      <c r="F24" s="4"/>
      <c r="G24" s="37">
        <v>-8820</v>
      </c>
      <c r="H24" s="4"/>
      <c r="I24" s="30">
        <v>22189</v>
      </c>
    </row>
    <row r="25" spans="1:10" ht="15.75">
      <c r="A25" s="4" t="s">
        <v>67</v>
      </c>
      <c r="B25" s="4"/>
      <c r="C25" s="39">
        <v>158</v>
      </c>
      <c r="D25" s="25"/>
      <c r="E25" s="33">
        <v>-105</v>
      </c>
      <c r="F25" s="4"/>
      <c r="G25" s="40">
        <v>158</v>
      </c>
      <c r="H25" s="4"/>
      <c r="I25" s="101">
        <v>-105</v>
      </c>
    </row>
    <row r="26" spans="1:10" ht="15.75">
      <c r="A26" s="4"/>
      <c r="B26" s="4"/>
      <c r="C26" s="3"/>
      <c r="D26" s="25"/>
      <c r="E26" s="4"/>
      <c r="F26" s="4"/>
      <c r="G26" s="3"/>
      <c r="H26" s="4"/>
      <c r="I26" s="4"/>
    </row>
    <row r="27" spans="1:10" ht="16.5" thickBot="1">
      <c r="A27" s="3" t="s">
        <v>127</v>
      </c>
      <c r="B27" s="4"/>
      <c r="C27" s="75">
        <f>+C24+C25</f>
        <v>-8662</v>
      </c>
      <c r="D27" s="25"/>
      <c r="E27" s="76">
        <f>+E24+E25</f>
        <v>22084</v>
      </c>
      <c r="F27" s="4"/>
      <c r="G27" s="75">
        <f>+G24+G25</f>
        <v>-8662</v>
      </c>
      <c r="H27" s="4"/>
      <c r="I27" s="76">
        <f>+I24+I25</f>
        <v>22084</v>
      </c>
    </row>
    <row r="28" spans="1:10" ht="15.75">
      <c r="A28" s="4"/>
      <c r="B28" s="4"/>
      <c r="C28" s="3"/>
      <c r="D28" s="25"/>
      <c r="E28" s="4"/>
      <c r="F28" s="4"/>
      <c r="G28" s="3"/>
      <c r="H28" s="4"/>
      <c r="I28" s="4"/>
    </row>
    <row r="29" spans="1:10" ht="15.75">
      <c r="A29" s="4"/>
      <c r="B29" s="4"/>
      <c r="C29" s="3"/>
      <c r="D29" s="25"/>
      <c r="E29" s="4"/>
      <c r="F29" s="4"/>
      <c r="G29" s="37"/>
      <c r="H29" s="4"/>
      <c r="I29" s="4"/>
    </row>
    <row r="33" spans="9:9">
      <c r="I33" s="93"/>
    </row>
    <row r="34" spans="9:9">
      <c r="I34" s="93"/>
    </row>
    <row r="35" spans="9:9">
      <c r="I35" s="93"/>
    </row>
    <row r="36" spans="9:9">
      <c r="I36" s="93"/>
    </row>
    <row r="37" spans="9:9">
      <c r="I37" s="93"/>
    </row>
    <row r="38" spans="9:9">
      <c r="I38" s="93"/>
    </row>
    <row r="39" spans="9:9">
      <c r="I39" s="93"/>
    </row>
    <row r="40" spans="9:9">
      <c r="I40" s="93"/>
    </row>
    <row r="41" spans="9:9">
      <c r="I41" s="93"/>
    </row>
  </sheetData>
  <mergeCells count="2">
    <mergeCell ref="C6:E6"/>
    <mergeCell ref="G6:I6"/>
  </mergeCells>
  <phoneticPr fontId="8" type="noConversion"/>
  <pageMargins left="0.75" right="0.75" top="1" bottom="1" header="0.5" footer="0.16"/>
  <pageSetup paperSize="9" scale="68" orientation="portrait" r:id="rId1"/>
  <headerFooter alignWithMargins="0">
    <oddFooter xml:space="preserve">&amp;CPage 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74"/>
  <sheetViews>
    <sheetView zoomScale="80" zoomScaleNormal="80" workbookViewId="0"/>
  </sheetViews>
  <sheetFormatPr defaultColWidth="0.42578125" defaultRowHeight="15.75"/>
  <cols>
    <col min="1" max="1" width="0.42578125" style="4" customWidth="1"/>
    <col min="2" max="2" width="63.140625" style="4" customWidth="1"/>
    <col min="3" max="3" width="0.42578125" style="4" customWidth="1"/>
    <col min="4" max="4" width="14.5703125" style="4" bestFit="1" customWidth="1"/>
    <col min="5" max="5" width="0.42578125" style="25" customWidth="1"/>
    <col min="6" max="6" width="14.28515625" style="4" customWidth="1"/>
    <col min="7" max="7" width="0.42578125" style="4" customWidth="1"/>
    <col min="8" max="16384" width="0.42578125" style="4"/>
  </cols>
  <sheetData>
    <row r="1" spans="1:6">
      <c r="A1" s="3"/>
      <c r="B1" s="3" t="s">
        <v>1</v>
      </c>
    </row>
    <row r="2" spans="1:6" ht="7.5" customHeight="1"/>
    <row r="3" spans="1:6">
      <c r="A3" s="27"/>
      <c r="B3" s="49" t="s">
        <v>93</v>
      </c>
      <c r="D3" s="3"/>
    </row>
    <row r="4" spans="1:6" ht="15.75" customHeight="1">
      <c r="A4" s="27"/>
      <c r="B4" s="119" t="s">
        <v>115</v>
      </c>
      <c r="D4" s="3"/>
    </row>
    <row r="5" spans="1:6" ht="8.25" customHeight="1"/>
    <row r="6" spans="1:6" ht="6.75" customHeight="1"/>
    <row r="7" spans="1:6">
      <c r="D7" s="94" t="s">
        <v>14</v>
      </c>
      <c r="F7" s="94" t="s">
        <v>19</v>
      </c>
    </row>
    <row r="8" spans="1:6">
      <c r="D8" s="95" t="s">
        <v>15</v>
      </c>
      <c r="F8" s="95" t="s">
        <v>15</v>
      </c>
    </row>
    <row r="9" spans="1:6">
      <c r="D9" s="96" t="s">
        <v>113</v>
      </c>
      <c r="F9" s="96" t="s">
        <v>108</v>
      </c>
    </row>
    <row r="10" spans="1:6">
      <c r="D10" s="24" t="s">
        <v>18</v>
      </c>
      <c r="F10" s="24" t="s">
        <v>18</v>
      </c>
    </row>
    <row r="11" spans="1:6">
      <c r="B11" s="28" t="s">
        <v>59</v>
      </c>
      <c r="D11" s="14"/>
      <c r="E11" s="16"/>
      <c r="F11" s="14"/>
    </row>
    <row r="12" spans="1:6">
      <c r="A12" s="11"/>
      <c r="B12" s="28" t="s">
        <v>33</v>
      </c>
      <c r="D12" s="14"/>
      <c r="E12" s="16"/>
      <c r="F12" s="14"/>
    </row>
    <row r="13" spans="1:6">
      <c r="A13" s="11"/>
      <c r="B13" s="59" t="s">
        <v>20</v>
      </c>
      <c r="D13" s="13">
        <v>845977</v>
      </c>
      <c r="E13" s="16"/>
      <c r="F13" s="14">
        <v>859914</v>
      </c>
    </row>
    <row r="14" spans="1:6">
      <c r="A14" s="11"/>
      <c r="B14" s="59" t="s">
        <v>61</v>
      </c>
      <c r="D14" s="13">
        <v>162084</v>
      </c>
      <c r="E14" s="16"/>
      <c r="F14" s="14">
        <v>163971</v>
      </c>
    </row>
    <row r="15" spans="1:6">
      <c r="A15" s="11"/>
      <c r="B15" s="59" t="s">
        <v>63</v>
      </c>
      <c r="D15" s="13">
        <v>30272</v>
      </c>
      <c r="E15" s="16"/>
      <c r="F15" s="14">
        <v>30388</v>
      </c>
    </row>
    <row r="16" spans="1:6">
      <c r="A16" s="11"/>
      <c r="B16" s="59" t="s">
        <v>41</v>
      </c>
      <c r="D16" s="13">
        <v>15700</v>
      </c>
      <c r="E16" s="16"/>
      <c r="F16" s="14">
        <v>16401</v>
      </c>
    </row>
    <row r="17" spans="1:6">
      <c r="A17" s="11"/>
      <c r="B17" s="59" t="s">
        <v>116</v>
      </c>
      <c r="D17" s="13">
        <v>12638</v>
      </c>
      <c r="E17" s="16"/>
      <c r="F17" s="14">
        <v>12134</v>
      </c>
    </row>
    <row r="18" spans="1:6">
      <c r="A18" s="11"/>
      <c r="B18" s="59" t="s">
        <v>117</v>
      </c>
      <c r="D18" s="13">
        <v>11782</v>
      </c>
      <c r="E18" s="16"/>
      <c r="F18" s="14">
        <v>13909</v>
      </c>
    </row>
    <row r="19" spans="1:6">
      <c r="A19" s="11"/>
      <c r="B19" s="59" t="s">
        <v>118</v>
      </c>
      <c r="D19" s="61">
        <v>13244</v>
      </c>
      <c r="E19" s="16"/>
      <c r="F19" s="14">
        <v>12999</v>
      </c>
    </row>
    <row r="20" spans="1:6">
      <c r="A20" s="11"/>
      <c r="B20" s="10" t="s">
        <v>38</v>
      </c>
      <c r="D20" s="61">
        <v>2905</v>
      </c>
      <c r="E20" s="16"/>
      <c r="F20" s="14">
        <v>3888</v>
      </c>
    </row>
    <row r="21" spans="1:6">
      <c r="D21" s="129">
        <f>SUM(D13:D20)</f>
        <v>1094602</v>
      </c>
      <c r="E21" s="16"/>
      <c r="F21" s="15">
        <f>SUM(F13:F20)</f>
        <v>1113604</v>
      </c>
    </row>
    <row r="22" spans="1:6">
      <c r="A22" s="11"/>
      <c r="B22" s="31" t="s">
        <v>21</v>
      </c>
      <c r="D22" s="61"/>
      <c r="E22" s="16"/>
      <c r="F22" s="14"/>
    </row>
    <row r="23" spans="1:6">
      <c r="A23" s="11"/>
      <c r="B23" s="29" t="s">
        <v>39</v>
      </c>
      <c r="D23" s="84">
        <v>393819</v>
      </c>
      <c r="E23" s="16"/>
      <c r="F23" s="16">
        <v>423938</v>
      </c>
    </row>
    <row r="24" spans="1:6">
      <c r="A24" s="11"/>
      <c r="B24" s="59" t="s">
        <v>117</v>
      </c>
      <c r="D24" s="84">
        <v>881298</v>
      </c>
      <c r="E24" s="16"/>
      <c r="F24" s="16">
        <v>895134</v>
      </c>
    </row>
    <row r="25" spans="1:6">
      <c r="A25" s="11"/>
      <c r="B25" s="32" t="s">
        <v>29</v>
      </c>
      <c r="D25" s="84">
        <v>8027</v>
      </c>
      <c r="E25" s="16"/>
      <c r="F25" s="16">
        <v>9019</v>
      </c>
    </row>
    <row r="26" spans="1:6">
      <c r="A26" s="11"/>
      <c r="B26" s="59" t="s">
        <v>118</v>
      </c>
      <c r="D26" s="84">
        <v>7085</v>
      </c>
      <c r="E26" s="16"/>
      <c r="F26" s="16">
        <v>7056</v>
      </c>
    </row>
    <row r="27" spans="1:6">
      <c r="A27" s="11"/>
      <c r="B27" s="29" t="s">
        <v>98</v>
      </c>
      <c r="D27" s="84">
        <v>49</v>
      </c>
      <c r="E27" s="16"/>
      <c r="F27" s="16">
        <v>583</v>
      </c>
    </row>
    <row r="28" spans="1:6">
      <c r="A28" s="11"/>
      <c r="B28" s="29" t="s">
        <v>40</v>
      </c>
      <c r="D28" s="84">
        <v>241671</v>
      </c>
      <c r="E28" s="16"/>
      <c r="F28" s="16">
        <v>245604</v>
      </c>
    </row>
    <row r="29" spans="1:6">
      <c r="D29" s="129">
        <f>SUM(D23:D28)</f>
        <v>1531949</v>
      </c>
      <c r="E29" s="16"/>
      <c r="F29" s="15">
        <f>SUM(F23:F28)</f>
        <v>1581334</v>
      </c>
    </row>
    <row r="30" spans="1:6" ht="4.5" customHeight="1">
      <c r="D30" s="84"/>
      <c r="E30" s="16"/>
      <c r="F30" s="16"/>
    </row>
    <row r="31" spans="1:6" ht="16.5" thickBot="1">
      <c r="B31" s="3" t="s">
        <v>57</v>
      </c>
      <c r="D31" s="106">
        <f>+D29+D21</f>
        <v>2626551</v>
      </c>
      <c r="E31" s="16"/>
      <c r="F31" s="68">
        <f>+F29+F21</f>
        <v>2694938</v>
      </c>
    </row>
    <row r="32" spans="1:6">
      <c r="D32" s="69"/>
      <c r="E32" s="16"/>
      <c r="F32" s="14"/>
    </row>
    <row r="33" spans="1:6" ht="16.5" customHeight="1">
      <c r="A33" s="11"/>
      <c r="B33" s="3" t="s">
        <v>60</v>
      </c>
      <c r="D33" s="69"/>
      <c r="E33" s="16"/>
      <c r="F33" s="14"/>
    </row>
    <row r="34" spans="1:6" ht="8.25" customHeight="1">
      <c r="A34" s="11"/>
      <c r="B34" s="67"/>
      <c r="D34" s="69"/>
      <c r="E34" s="16"/>
      <c r="F34" s="14"/>
    </row>
    <row r="35" spans="1:6" ht="15.75" customHeight="1">
      <c r="A35" s="11"/>
      <c r="B35" s="3" t="s">
        <v>68</v>
      </c>
      <c r="D35" s="84"/>
      <c r="E35" s="16"/>
      <c r="F35" s="16"/>
    </row>
    <row r="36" spans="1:6" ht="15.75" customHeight="1">
      <c r="A36" s="11"/>
      <c r="B36" s="29" t="s">
        <v>130</v>
      </c>
      <c r="D36" s="84">
        <v>740053</v>
      </c>
      <c r="E36" s="16"/>
      <c r="F36" s="16">
        <v>738437</v>
      </c>
    </row>
    <row r="37" spans="1:6" ht="15.75" customHeight="1">
      <c r="A37" s="11"/>
      <c r="B37" s="29" t="s">
        <v>119</v>
      </c>
      <c r="D37" s="84">
        <v>419920</v>
      </c>
      <c r="E37" s="16"/>
      <c r="F37" s="16">
        <v>470404</v>
      </c>
    </row>
    <row r="38" spans="1:6" ht="15.75" customHeight="1">
      <c r="A38" s="11"/>
      <c r="B38" s="29" t="s">
        <v>22</v>
      </c>
      <c r="D38" s="84">
        <v>34962</v>
      </c>
      <c r="E38" s="16"/>
      <c r="F38" s="16">
        <v>36078</v>
      </c>
    </row>
    <row r="39" spans="1:6" ht="15.75" customHeight="1">
      <c r="A39" s="11"/>
      <c r="B39" s="29" t="s">
        <v>64</v>
      </c>
      <c r="D39" s="84">
        <v>29696</v>
      </c>
      <c r="E39" s="16"/>
      <c r="F39" s="16">
        <v>24122</v>
      </c>
    </row>
    <row r="40" spans="1:6" ht="15.75" customHeight="1">
      <c r="A40" s="11"/>
      <c r="B40" s="29" t="s">
        <v>98</v>
      </c>
      <c r="D40" s="84">
        <v>306</v>
      </c>
      <c r="E40" s="16"/>
      <c r="F40" s="16">
        <v>44</v>
      </c>
    </row>
    <row r="41" spans="1:6" ht="15.75" customHeight="1">
      <c r="A41" s="11"/>
      <c r="D41" s="51">
        <f>SUM(D36:D40)</f>
        <v>1224937</v>
      </c>
      <c r="E41" s="16"/>
      <c r="F41" s="15">
        <f>SUM(F36:F40)</f>
        <v>1269085</v>
      </c>
    </row>
    <row r="42" spans="1:6" ht="8.25" customHeight="1">
      <c r="A42" s="11"/>
      <c r="B42" s="67"/>
      <c r="D42" s="69"/>
      <c r="E42" s="16"/>
      <c r="F42" s="14"/>
    </row>
    <row r="43" spans="1:6" ht="15.75" customHeight="1">
      <c r="A43" s="11"/>
      <c r="B43" s="67" t="s">
        <v>143</v>
      </c>
      <c r="D43" s="80">
        <f>+D29-D41</f>
        <v>307012</v>
      </c>
      <c r="E43" s="16"/>
      <c r="F43" s="65">
        <f>+F29-F41</f>
        <v>312249</v>
      </c>
    </row>
    <row r="44" spans="1:6" ht="8.25" customHeight="1">
      <c r="A44" s="11"/>
      <c r="B44" s="67"/>
      <c r="D44" s="69"/>
      <c r="E44" s="16"/>
      <c r="F44" s="14"/>
    </row>
    <row r="45" spans="1:6" ht="8.25" customHeight="1">
      <c r="A45" s="11"/>
      <c r="B45" s="67"/>
      <c r="D45" s="69"/>
      <c r="E45" s="16"/>
      <c r="F45" s="14"/>
    </row>
    <row r="46" spans="1:6" ht="15.75" customHeight="1">
      <c r="A46" s="11"/>
      <c r="B46" s="31" t="s">
        <v>31</v>
      </c>
      <c r="D46" s="84"/>
      <c r="E46" s="16"/>
      <c r="F46" s="19"/>
    </row>
    <row r="47" spans="1:6" ht="15.75" customHeight="1">
      <c r="A47" s="11"/>
      <c r="B47" s="29" t="s">
        <v>22</v>
      </c>
      <c r="D47" s="61">
        <v>3443</v>
      </c>
      <c r="E47" s="16"/>
      <c r="F47" s="14">
        <v>3319</v>
      </c>
    </row>
    <row r="48" spans="1:6" ht="15.75" customHeight="1">
      <c r="A48" s="11"/>
      <c r="B48" s="29" t="s">
        <v>130</v>
      </c>
      <c r="D48" s="61">
        <v>355892</v>
      </c>
      <c r="E48" s="16"/>
      <c r="F48" s="14">
        <v>365791</v>
      </c>
    </row>
    <row r="49" spans="1:6" ht="15.75" customHeight="1">
      <c r="A49" s="11"/>
      <c r="B49" s="29" t="s">
        <v>76</v>
      </c>
      <c r="D49" s="61">
        <v>20586</v>
      </c>
      <c r="E49" s="16"/>
      <c r="F49" s="14">
        <v>22303</v>
      </c>
    </row>
    <row r="50" spans="1:6" ht="15.75" customHeight="1">
      <c r="A50" s="11"/>
      <c r="B50" s="29" t="s">
        <v>30</v>
      </c>
      <c r="D50" s="61">
        <v>38392</v>
      </c>
      <c r="E50" s="16"/>
      <c r="F50" s="14">
        <v>39186</v>
      </c>
    </row>
    <row r="51" spans="1:6" ht="15.75" customHeight="1">
      <c r="A51" s="11"/>
      <c r="B51" s="59" t="s">
        <v>49</v>
      </c>
      <c r="D51" s="61">
        <v>7276</v>
      </c>
      <c r="E51" s="16"/>
      <c r="F51" s="14">
        <v>8180</v>
      </c>
    </row>
    <row r="52" spans="1:6" ht="15.75" customHeight="1">
      <c r="A52" s="11"/>
      <c r="B52" s="29" t="s">
        <v>62</v>
      </c>
      <c r="D52" s="61">
        <v>107627</v>
      </c>
      <c r="E52" s="16"/>
      <c r="F52" s="14">
        <v>110014</v>
      </c>
    </row>
    <row r="53" spans="1:6" ht="15.75" customHeight="1">
      <c r="A53" s="11"/>
      <c r="B53" s="31"/>
      <c r="D53" s="129">
        <f>SUM(D47:D52)</f>
        <v>533216</v>
      </c>
      <c r="E53" s="16"/>
      <c r="F53" s="15">
        <f>SUM(F47:F52)</f>
        <v>548793</v>
      </c>
    </row>
    <row r="54" spans="1:6" ht="8.25" customHeight="1">
      <c r="A54" s="11"/>
      <c r="B54" s="67"/>
      <c r="D54" s="69"/>
      <c r="E54" s="16"/>
      <c r="F54" s="14"/>
    </row>
    <row r="55" spans="1:6" ht="15.75" customHeight="1">
      <c r="A55" s="11"/>
      <c r="B55" s="31" t="s">
        <v>55</v>
      </c>
      <c r="D55" s="80">
        <f>+D53+D41</f>
        <v>1758153</v>
      </c>
      <c r="E55" s="16"/>
      <c r="F55" s="65">
        <f>+F53+F41</f>
        <v>1817878</v>
      </c>
    </row>
    <row r="56" spans="1:6" ht="8.25" customHeight="1">
      <c r="A56" s="11"/>
      <c r="B56" s="67"/>
      <c r="D56" s="69"/>
      <c r="E56" s="16"/>
      <c r="F56" s="14"/>
    </row>
    <row r="57" spans="1:6" ht="15.75" customHeight="1">
      <c r="A57" s="11"/>
      <c r="B57" s="31" t="s">
        <v>131</v>
      </c>
      <c r="D57" s="80">
        <f>+D31-D55</f>
        <v>868398</v>
      </c>
      <c r="E57" s="16"/>
      <c r="F57" s="65">
        <f>+F31-F55</f>
        <v>877060</v>
      </c>
    </row>
    <row r="58" spans="1:6" ht="8.25" customHeight="1">
      <c r="A58" s="11"/>
      <c r="B58" s="67"/>
      <c r="D58" s="69"/>
      <c r="E58" s="16"/>
      <c r="F58" s="14"/>
    </row>
    <row r="59" spans="1:6" ht="8.25" customHeight="1">
      <c r="A59" s="11"/>
      <c r="B59" s="67"/>
      <c r="D59" s="69"/>
      <c r="E59" s="16"/>
      <c r="F59" s="14"/>
    </row>
    <row r="60" spans="1:6">
      <c r="A60" s="11"/>
      <c r="B60" s="67" t="s">
        <v>129</v>
      </c>
      <c r="D60" s="69"/>
      <c r="E60" s="16"/>
      <c r="F60" s="14"/>
    </row>
    <row r="61" spans="1:6">
      <c r="A61" s="11"/>
      <c r="B61" s="29" t="s">
        <v>26</v>
      </c>
      <c r="D61" s="61">
        <v>570050</v>
      </c>
      <c r="E61" s="16"/>
      <c r="F61" s="14">
        <v>570050</v>
      </c>
    </row>
    <row r="62" spans="1:6">
      <c r="A62" s="11"/>
      <c r="B62" s="29" t="s">
        <v>27</v>
      </c>
      <c r="D62" s="80">
        <v>275334</v>
      </c>
      <c r="E62" s="16"/>
      <c r="F62" s="33">
        <v>284154</v>
      </c>
    </row>
    <row r="63" spans="1:6" ht="5.45" customHeight="1">
      <c r="D63" s="69"/>
      <c r="E63" s="16"/>
      <c r="F63" s="14"/>
    </row>
    <row r="64" spans="1:6">
      <c r="B64" s="67" t="s">
        <v>142</v>
      </c>
      <c r="D64" s="61">
        <f>SUM(D61:D63)</f>
        <v>845384</v>
      </c>
      <c r="E64" s="16"/>
      <c r="F64" s="14">
        <f>SUM(F61:F63)</f>
        <v>854204</v>
      </c>
    </row>
    <row r="65" spans="1:6" ht="5.25" customHeight="1">
      <c r="D65" s="69"/>
      <c r="E65" s="16"/>
      <c r="F65" s="14"/>
    </row>
    <row r="66" spans="1:6">
      <c r="A66" s="11"/>
      <c r="B66" s="29" t="s">
        <v>13</v>
      </c>
      <c r="D66" s="80">
        <v>23014</v>
      </c>
      <c r="E66" s="16"/>
      <c r="F66" s="33">
        <v>22856</v>
      </c>
    </row>
    <row r="67" spans="1:6">
      <c r="A67" s="11"/>
      <c r="B67" s="31" t="s">
        <v>52</v>
      </c>
      <c r="D67" s="129">
        <f>+D64+D66</f>
        <v>868398</v>
      </c>
      <c r="E67" s="16"/>
      <c r="F67" s="15">
        <f>+F64+F66</f>
        <v>877060</v>
      </c>
    </row>
    <row r="68" spans="1:6" ht="8.25" customHeight="1">
      <c r="A68" s="11"/>
      <c r="B68" s="29"/>
      <c r="D68" s="84"/>
      <c r="E68" s="16"/>
      <c r="F68" s="19"/>
    </row>
    <row r="69" spans="1:6" ht="16.5" thickBot="1">
      <c r="A69" s="11"/>
      <c r="B69" s="67" t="s">
        <v>56</v>
      </c>
      <c r="D69" s="75">
        <f>+D67+D55</f>
        <v>2626551</v>
      </c>
      <c r="E69" s="4"/>
      <c r="F69" s="76">
        <f>+F67+F55</f>
        <v>2694938</v>
      </c>
    </row>
    <row r="70" spans="1:6">
      <c r="A70" s="11"/>
      <c r="E70" s="4"/>
    </row>
    <row r="71" spans="1:6" ht="2.25" customHeight="1">
      <c r="B71" s="31"/>
      <c r="D71" s="19"/>
      <c r="E71" s="16"/>
      <c r="F71" s="16"/>
    </row>
    <row r="72" spans="1:6">
      <c r="B72" s="31" t="s">
        <v>92</v>
      </c>
      <c r="D72" s="19"/>
      <c r="E72" s="16"/>
      <c r="F72" s="16"/>
    </row>
    <row r="73" spans="1:6" ht="16.5" thickBot="1">
      <c r="B73" s="31" t="s">
        <v>104</v>
      </c>
      <c r="D73" s="113">
        <v>1.4830000000000001</v>
      </c>
      <c r="E73" s="16"/>
      <c r="F73" s="114">
        <v>1.4984999999999999</v>
      </c>
    </row>
    <row r="74" spans="1:6">
      <c r="B74" s="31"/>
      <c r="D74" s="19"/>
      <c r="E74" s="16"/>
      <c r="F74" s="16"/>
    </row>
  </sheetData>
  <phoneticPr fontId="8" type="noConversion"/>
  <printOptions horizontalCentered="1"/>
  <pageMargins left="0.75" right="0.75" top="0.5" bottom="0.46" header="0.5" footer="0.25"/>
  <pageSetup paperSize="9" scale="78" orientation="portrait" r:id="rId1"/>
  <headerFooter alignWithMargins="0"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T60"/>
  <sheetViews>
    <sheetView zoomScale="75" zoomScaleNormal="75" workbookViewId="0"/>
  </sheetViews>
  <sheetFormatPr defaultColWidth="0.42578125" defaultRowHeight="12.75"/>
  <cols>
    <col min="1" max="1" width="52.85546875" style="12" customWidth="1"/>
    <col min="2" max="2" width="0.42578125" style="12" customWidth="1"/>
    <col min="3" max="3" width="12.7109375" style="12" customWidth="1"/>
    <col min="4" max="4" width="0.42578125" style="12" customWidth="1"/>
    <col min="5" max="5" width="13" style="12" customWidth="1"/>
    <col min="6" max="6" width="0.42578125" style="12" customWidth="1"/>
    <col min="7" max="7" width="11.42578125" style="12" customWidth="1"/>
    <col min="8" max="8" width="0.42578125" style="12" customWidth="1"/>
    <col min="9" max="9" width="13" style="12" customWidth="1"/>
    <col min="10" max="10" width="0.42578125" style="12" customWidth="1"/>
    <col min="11" max="11" width="12.7109375" style="12" customWidth="1"/>
    <col min="12" max="12" width="0.42578125" style="12" customWidth="1"/>
    <col min="13" max="13" width="11.7109375" style="12" customWidth="1"/>
    <col min="14" max="14" width="0.42578125" style="12" customWidth="1"/>
    <col min="15" max="15" width="12.85546875" style="12" customWidth="1"/>
    <col min="16" max="16" width="0.42578125" style="12" customWidth="1"/>
    <col min="17" max="17" width="19.140625" style="12" bestFit="1" customWidth="1"/>
    <col min="18" max="18" width="0.42578125" style="12" customWidth="1"/>
    <col min="19" max="19" width="10.5703125" style="12" bestFit="1" customWidth="1"/>
    <col min="20" max="20" width="0.42578125" style="12" customWidth="1"/>
    <col min="21" max="16384" width="0.42578125" style="12"/>
  </cols>
  <sheetData>
    <row r="1" spans="1:20" ht="15.7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0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0" ht="15.75">
      <c r="A3" s="156" t="s">
        <v>32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</row>
    <row r="4" spans="1:20" ht="15.75">
      <c r="A4" s="158" t="s">
        <v>112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</row>
    <row r="5" spans="1:20" ht="15.75">
      <c r="A5" s="7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0"/>
      <c r="T5" s="60"/>
    </row>
    <row r="6" spans="1:20" ht="15.75">
      <c r="C6" s="34"/>
      <c r="S6" s="34"/>
      <c r="T6" s="34"/>
    </row>
    <row r="7" spans="1:20" ht="15.75">
      <c r="C7" s="7"/>
      <c r="E7" s="82" t="s">
        <v>140</v>
      </c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7"/>
      <c r="T7" s="7"/>
    </row>
    <row r="8" spans="1:20" ht="15.75">
      <c r="E8" s="34"/>
      <c r="G8" s="72"/>
      <c r="I8" s="72" t="s">
        <v>132</v>
      </c>
      <c r="J8" s="60"/>
      <c r="K8" s="60"/>
      <c r="L8" s="60"/>
      <c r="M8" s="60"/>
      <c r="N8" s="60"/>
      <c r="O8" s="60"/>
      <c r="Q8" s="34" t="s">
        <v>101</v>
      </c>
    </row>
    <row r="9" spans="1:20" ht="15.75">
      <c r="E9" s="34" t="s">
        <v>11</v>
      </c>
      <c r="G9" s="72"/>
      <c r="I9" s="136"/>
      <c r="J9" s="137"/>
      <c r="K9" s="137"/>
      <c r="L9" s="137"/>
      <c r="M9" s="137"/>
      <c r="N9" s="137"/>
      <c r="O9" s="138"/>
      <c r="Q9" s="34"/>
    </row>
    <row r="10" spans="1:20" ht="15.75">
      <c r="A10" s="4"/>
      <c r="B10" s="4"/>
      <c r="D10" s="4"/>
      <c r="E10" s="34" t="s">
        <v>23</v>
      </c>
      <c r="F10" s="4"/>
      <c r="G10" s="4"/>
      <c r="H10" s="4"/>
      <c r="I10" s="139"/>
      <c r="J10" s="140"/>
      <c r="K10" s="7" t="s">
        <v>87</v>
      </c>
      <c r="L10" s="140"/>
      <c r="M10" s="140"/>
      <c r="N10" s="140"/>
      <c r="O10" s="141"/>
      <c r="P10" s="4"/>
      <c r="Q10" s="4"/>
      <c r="R10" s="25"/>
      <c r="T10" s="17"/>
    </row>
    <row r="11" spans="1:20" ht="15.75">
      <c r="A11" s="4"/>
      <c r="B11" s="4"/>
      <c r="D11" s="4"/>
      <c r="E11" s="34" t="s">
        <v>99</v>
      </c>
      <c r="F11" s="4"/>
      <c r="G11" s="4"/>
      <c r="H11" s="4"/>
      <c r="I11" s="139" t="s">
        <v>23</v>
      </c>
      <c r="J11" s="140"/>
      <c r="K11" s="7" t="s">
        <v>88</v>
      </c>
      <c r="L11" s="140"/>
      <c r="M11" s="140"/>
      <c r="N11" s="140"/>
      <c r="O11" s="142" t="s">
        <v>133</v>
      </c>
      <c r="P11" s="4"/>
      <c r="Q11" s="36"/>
      <c r="R11" s="25"/>
      <c r="T11" s="17"/>
    </row>
    <row r="12" spans="1:20" ht="15.75">
      <c r="A12" s="4"/>
      <c r="B12" s="4"/>
      <c r="C12" s="7" t="s">
        <v>11</v>
      </c>
      <c r="D12" s="4"/>
      <c r="E12" s="34" t="s">
        <v>100</v>
      </c>
      <c r="F12" s="4"/>
      <c r="G12" s="34" t="s">
        <v>2</v>
      </c>
      <c r="H12" s="4"/>
      <c r="I12" s="139" t="s">
        <v>25</v>
      </c>
      <c r="J12" s="25"/>
      <c r="K12" s="7" t="s">
        <v>89</v>
      </c>
      <c r="L12" s="25"/>
      <c r="M12" s="7" t="s">
        <v>44</v>
      </c>
      <c r="N12" s="25"/>
      <c r="O12" s="142" t="s">
        <v>134</v>
      </c>
      <c r="P12" s="4"/>
      <c r="Q12" s="34" t="s">
        <v>135</v>
      </c>
      <c r="R12" s="7"/>
      <c r="S12" s="34" t="s">
        <v>50</v>
      </c>
      <c r="T12" s="7"/>
    </row>
    <row r="13" spans="1:20" ht="15.75">
      <c r="A13" s="4"/>
      <c r="B13" s="4"/>
      <c r="C13" s="42" t="s">
        <v>23</v>
      </c>
      <c r="D13" s="4"/>
      <c r="E13" s="42" t="s">
        <v>103</v>
      </c>
      <c r="F13" s="4"/>
      <c r="G13" s="45" t="s">
        <v>44</v>
      </c>
      <c r="H13" s="4"/>
      <c r="I13" s="143" t="s">
        <v>24</v>
      </c>
      <c r="J13" s="25"/>
      <c r="K13" s="42" t="s">
        <v>27</v>
      </c>
      <c r="L13" s="25"/>
      <c r="M13" s="42" t="s">
        <v>27</v>
      </c>
      <c r="N13" s="25"/>
      <c r="O13" s="144" t="s">
        <v>27</v>
      </c>
      <c r="P13" s="4"/>
      <c r="Q13" s="42" t="s">
        <v>97</v>
      </c>
      <c r="R13" s="7"/>
      <c r="S13" s="42" t="s">
        <v>51</v>
      </c>
      <c r="T13" s="7"/>
    </row>
    <row r="14" spans="1:20" ht="15.75">
      <c r="A14" s="4"/>
      <c r="B14" s="4"/>
      <c r="C14" s="36" t="s">
        <v>43</v>
      </c>
      <c r="D14" s="4"/>
      <c r="E14" s="36" t="s">
        <v>43</v>
      </c>
      <c r="F14" s="4"/>
      <c r="G14" s="36" t="s">
        <v>43</v>
      </c>
      <c r="H14" s="3"/>
      <c r="I14" s="145" t="s">
        <v>43</v>
      </c>
      <c r="J14" s="26"/>
      <c r="K14" s="57" t="s">
        <v>43</v>
      </c>
      <c r="L14" s="26"/>
      <c r="M14" s="57" t="s">
        <v>43</v>
      </c>
      <c r="N14" s="26"/>
      <c r="O14" s="146" t="s">
        <v>43</v>
      </c>
      <c r="P14" s="3"/>
      <c r="Q14" s="36" t="s">
        <v>43</v>
      </c>
      <c r="R14" s="57"/>
      <c r="S14" s="36" t="s">
        <v>43</v>
      </c>
      <c r="T14" s="57"/>
    </row>
    <row r="15" spans="1:20" ht="15.75">
      <c r="A15" s="3"/>
      <c r="B15" s="4"/>
      <c r="D15" s="4"/>
      <c r="E15" s="4"/>
      <c r="F15" s="4"/>
      <c r="G15" s="4"/>
      <c r="H15" s="4"/>
      <c r="I15" s="147"/>
      <c r="J15" s="25"/>
      <c r="K15" s="25"/>
      <c r="L15" s="25"/>
      <c r="M15" s="25"/>
      <c r="N15" s="25"/>
      <c r="O15" s="148"/>
      <c r="P15" s="4"/>
      <c r="Q15" s="4"/>
      <c r="R15" s="25"/>
      <c r="T15" s="17"/>
    </row>
    <row r="16" spans="1:20" ht="15.75">
      <c r="A16" s="2"/>
      <c r="B16" s="4"/>
      <c r="D16" s="4"/>
      <c r="E16" s="4"/>
      <c r="F16" s="4"/>
      <c r="G16" s="4"/>
      <c r="H16" s="4"/>
      <c r="I16" s="147"/>
      <c r="J16" s="25"/>
      <c r="K16" s="25"/>
      <c r="L16" s="25"/>
      <c r="M16" s="25"/>
      <c r="N16" s="25"/>
      <c r="O16" s="148"/>
      <c r="P16" s="4"/>
      <c r="Q16" s="4"/>
      <c r="R16" s="25"/>
      <c r="T16" s="17"/>
    </row>
    <row r="17" spans="1:20" ht="15.75">
      <c r="A17" s="2" t="s">
        <v>121</v>
      </c>
      <c r="B17" s="4"/>
      <c r="C17" s="19">
        <f>+E17+S17</f>
        <v>877060</v>
      </c>
      <c r="D17" s="4"/>
      <c r="E17" s="19">
        <f>SUM(G17:Q17)</f>
        <v>854204</v>
      </c>
      <c r="F17" s="4"/>
      <c r="G17" s="19">
        <v>570050</v>
      </c>
      <c r="H17" s="19"/>
      <c r="I17" s="116">
        <v>68655</v>
      </c>
      <c r="J17" s="19"/>
      <c r="K17" s="19">
        <v>-43459</v>
      </c>
      <c r="L17" s="19"/>
      <c r="M17" s="19">
        <v>4084</v>
      </c>
      <c r="N17" s="19"/>
      <c r="O17" s="149">
        <v>239493</v>
      </c>
      <c r="P17" s="19"/>
      <c r="Q17" s="19">
        <v>15381</v>
      </c>
      <c r="R17" s="19"/>
      <c r="S17" s="13">
        <v>22856</v>
      </c>
      <c r="T17" s="19"/>
    </row>
    <row r="18" spans="1:20" ht="15.75">
      <c r="A18" s="2"/>
      <c r="B18" s="3"/>
      <c r="C18" s="13"/>
      <c r="D18" s="3"/>
      <c r="E18" s="13"/>
      <c r="F18" s="3"/>
      <c r="G18" s="19"/>
      <c r="H18" s="19"/>
      <c r="I18" s="116"/>
      <c r="J18" s="19"/>
      <c r="K18" s="19"/>
      <c r="L18" s="19"/>
      <c r="M18" s="19"/>
      <c r="N18" s="19"/>
      <c r="O18" s="149"/>
      <c r="P18" s="19"/>
      <c r="Q18" s="19"/>
      <c r="R18" s="19"/>
      <c r="S18" s="13"/>
      <c r="T18" s="19"/>
    </row>
    <row r="19" spans="1:20" ht="15.75">
      <c r="A19" s="48" t="s">
        <v>126</v>
      </c>
      <c r="B19" s="3"/>
      <c r="C19" s="19">
        <f>+E19+S19</f>
        <v>-8662</v>
      </c>
      <c r="D19" s="3"/>
      <c r="E19" s="19">
        <f>SUM(G19:Q19)</f>
        <v>-8820</v>
      </c>
      <c r="F19" s="3"/>
      <c r="G19" s="19">
        <v>0</v>
      </c>
      <c r="H19" s="19"/>
      <c r="I19" s="116">
        <v>-1396</v>
      </c>
      <c r="J19" s="19"/>
      <c r="K19" s="19">
        <v>-15249</v>
      </c>
      <c r="L19" s="19"/>
      <c r="M19" s="19">
        <v>0</v>
      </c>
      <c r="N19" s="19"/>
      <c r="O19" s="149">
        <v>0</v>
      </c>
      <c r="P19" s="19"/>
      <c r="Q19" s="19">
        <v>7825</v>
      </c>
      <c r="R19" s="19"/>
      <c r="S19" s="19">
        <v>158</v>
      </c>
      <c r="T19" s="19"/>
    </row>
    <row r="20" spans="1:20" ht="15.75">
      <c r="A20" s="48"/>
      <c r="B20" s="3"/>
      <c r="C20" s="63"/>
      <c r="D20" s="3"/>
      <c r="E20" s="63"/>
      <c r="F20" s="3"/>
      <c r="G20" s="63"/>
      <c r="H20" s="19"/>
      <c r="I20" s="109"/>
      <c r="J20" s="19"/>
      <c r="K20" s="63"/>
      <c r="L20" s="19"/>
      <c r="M20" s="63"/>
      <c r="N20" s="19"/>
      <c r="O20" s="110"/>
      <c r="P20" s="19"/>
      <c r="Q20" s="63"/>
      <c r="R20" s="19"/>
      <c r="S20" s="63"/>
      <c r="T20" s="19"/>
    </row>
    <row r="21" spans="1:20" ht="15.75">
      <c r="A21" s="70" t="s">
        <v>102</v>
      </c>
      <c r="B21" s="3"/>
      <c r="C21" s="63"/>
      <c r="D21" s="3"/>
      <c r="E21" s="63"/>
      <c r="F21" s="3"/>
      <c r="G21" s="63"/>
      <c r="H21" s="19"/>
      <c r="I21" s="109"/>
      <c r="J21" s="19"/>
      <c r="K21" s="63"/>
      <c r="L21" s="19"/>
      <c r="M21" s="63"/>
      <c r="N21" s="19"/>
      <c r="O21" s="110"/>
      <c r="P21" s="19"/>
      <c r="Q21" s="63"/>
      <c r="R21" s="19"/>
      <c r="S21" s="63"/>
      <c r="T21" s="19"/>
    </row>
    <row r="22" spans="1:20" ht="15.75">
      <c r="A22" s="48" t="s">
        <v>105</v>
      </c>
      <c r="B22" s="3"/>
      <c r="C22" s="130">
        <f>+E22+S22</f>
        <v>0</v>
      </c>
      <c r="D22" s="131"/>
      <c r="E22" s="51">
        <f>SUM(G22:Q22)</f>
        <v>0</v>
      </c>
      <c r="F22" s="131"/>
      <c r="G22" s="118">
        <v>0</v>
      </c>
      <c r="H22" s="51"/>
      <c r="I22" s="130">
        <v>744</v>
      </c>
      <c r="J22" s="51"/>
      <c r="K22" s="51">
        <v>0</v>
      </c>
      <c r="L22" s="51"/>
      <c r="M22" s="51">
        <v>0</v>
      </c>
      <c r="N22" s="51"/>
      <c r="O22" s="132">
        <v>0</v>
      </c>
      <c r="P22" s="51"/>
      <c r="Q22" s="51">
        <v>-744</v>
      </c>
      <c r="R22" s="51"/>
      <c r="S22" s="132">
        <v>0</v>
      </c>
      <c r="T22" s="19"/>
    </row>
    <row r="23" spans="1:20" ht="15.75">
      <c r="A23" s="4"/>
      <c r="B23" s="3"/>
      <c r="C23" s="38"/>
      <c r="D23" s="3"/>
      <c r="E23" s="38"/>
      <c r="F23" s="3"/>
      <c r="G23" s="38"/>
      <c r="H23" s="19"/>
      <c r="I23" s="108"/>
      <c r="J23" s="19"/>
      <c r="K23" s="38"/>
      <c r="L23" s="19"/>
      <c r="M23" s="38"/>
      <c r="N23" s="19"/>
      <c r="O23" s="104"/>
      <c r="P23" s="19"/>
      <c r="Q23" s="38"/>
      <c r="R23" s="19"/>
      <c r="S23" s="38"/>
      <c r="T23" s="19"/>
    </row>
    <row r="24" spans="1:20" ht="16.5" thickBot="1">
      <c r="A24" s="2" t="s">
        <v>122</v>
      </c>
      <c r="B24" s="3"/>
      <c r="C24" s="66">
        <f>+C22+C19+C17</f>
        <v>868398</v>
      </c>
      <c r="D24" s="50"/>
      <c r="E24" s="66">
        <f>+E22+E19+E17</f>
        <v>845384</v>
      </c>
      <c r="F24" s="50"/>
      <c r="G24" s="66">
        <f>+G22+G19+G17</f>
        <v>570050</v>
      </c>
      <c r="H24" s="66"/>
      <c r="I24" s="150">
        <f>+I22+I19+I17</f>
        <v>68003</v>
      </c>
      <c r="J24" s="66"/>
      <c r="K24" s="66">
        <f>+K22+K19+K17</f>
        <v>-58708</v>
      </c>
      <c r="L24" s="66"/>
      <c r="M24" s="66">
        <f>+M22+M19+M17</f>
        <v>4084</v>
      </c>
      <c r="N24" s="66"/>
      <c r="O24" s="151">
        <f>+O22+O19+O17</f>
        <v>239493</v>
      </c>
      <c r="P24" s="66"/>
      <c r="Q24" s="66">
        <f>+Q22+Q19+Q17</f>
        <v>22462</v>
      </c>
      <c r="R24" s="66"/>
      <c r="S24" s="66">
        <f>+S22+S19+S17</f>
        <v>23014</v>
      </c>
      <c r="T24" s="19"/>
    </row>
    <row r="25" spans="1:20" ht="15.75">
      <c r="A25" s="4"/>
      <c r="B25" s="4"/>
      <c r="C25" s="79"/>
      <c r="D25" s="4"/>
      <c r="E25" s="14"/>
      <c r="F25" s="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6"/>
      <c r="S25" s="79"/>
      <c r="T25" s="83"/>
    </row>
    <row r="26" spans="1:20" ht="15.75">
      <c r="A26" s="4"/>
      <c r="B26" s="4"/>
      <c r="D26" s="4"/>
      <c r="E26" s="14"/>
      <c r="F26" s="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6"/>
      <c r="T26" s="17"/>
    </row>
    <row r="27" spans="1:20" ht="15.75">
      <c r="A27" s="4"/>
      <c r="B27" s="4"/>
      <c r="D27" s="4"/>
      <c r="E27" s="14"/>
      <c r="F27" s="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6"/>
      <c r="T27" s="17"/>
    </row>
    <row r="28" spans="1:20" ht="15.75">
      <c r="A28" s="4"/>
      <c r="B28" s="4"/>
      <c r="D28" s="4"/>
      <c r="E28" s="14"/>
      <c r="F28" s="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6"/>
      <c r="T28" s="17"/>
    </row>
    <row r="29" spans="1:20" ht="15.75">
      <c r="C29" s="34"/>
      <c r="S29" s="34"/>
      <c r="T29" s="34"/>
    </row>
    <row r="30" spans="1:20" ht="15.75">
      <c r="C30" s="7"/>
      <c r="E30" s="82" t="s">
        <v>140</v>
      </c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7"/>
      <c r="T30" s="7"/>
    </row>
    <row r="31" spans="1:20" ht="15.75">
      <c r="E31" s="34"/>
      <c r="G31" s="72"/>
      <c r="I31" s="72" t="s">
        <v>132</v>
      </c>
      <c r="J31" s="60"/>
      <c r="K31" s="60"/>
      <c r="L31" s="60"/>
      <c r="M31" s="60"/>
      <c r="N31" s="60"/>
      <c r="O31" s="60"/>
      <c r="Q31" s="34" t="s">
        <v>101</v>
      </c>
    </row>
    <row r="32" spans="1:20" ht="15.75">
      <c r="E32" s="34" t="s">
        <v>11</v>
      </c>
      <c r="G32" s="72"/>
      <c r="I32" s="136"/>
      <c r="J32" s="137"/>
      <c r="K32" s="137"/>
      <c r="L32" s="137"/>
      <c r="M32" s="137"/>
      <c r="N32" s="137"/>
      <c r="O32" s="138"/>
      <c r="Q32" s="34"/>
    </row>
    <row r="33" spans="1:20" ht="15.75">
      <c r="A33" s="4"/>
      <c r="B33" s="4"/>
      <c r="D33" s="4"/>
      <c r="E33" s="34" t="s">
        <v>23</v>
      </c>
      <c r="F33" s="4"/>
      <c r="G33" s="4"/>
      <c r="H33" s="4"/>
      <c r="I33" s="139"/>
      <c r="J33" s="140"/>
      <c r="K33" s="7" t="s">
        <v>87</v>
      </c>
      <c r="L33" s="140"/>
      <c r="M33" s="140"/>
      <c r="N33" s="140"/>
      <c r="O33" s="141"/>
      <c r="P33" s="4"/>
      <c r="Q33" s="4"/>
      <c r="R33" s="25"/>
      <c r="T33" s="17"/>
    </row>
    <row r="34" spans="1:20" ht="15.75">
      <c r="A34" s="4"/>
      <c r="B34" s="4"/>
      <c r="D34" s="4"/>
      <c r="E34" s="34" t="s">
        <v>99</v>
      </c>
      <c r="F34" s="4"/>
      <c r="G34" s="4"/>
      <c r="H34" s="4"/>
      <c r="I34" s="139" t="s">
        <v>23</v>
      </c>
      <c r="J34" s="140"/>
      <c r="K34" s="7" t="s">
        <v>88</v>
      </c>
      <c r="L34" s="140"/>
      <c r="M34" s="140"/>
      <c r="N34" s="140"/>
      <c r="O34" s="142" t="s">
        <v>133</v>
      </c>
      <c r="P34" s="4"/>
      <c r="Q34" s="36" t="s">
        <v>144</v>
      </c>
      <c r="R34" s="25"/>
      <c r="T34" s="17"/>
    </row>
    <row r="35" spans="1:20" ht="15.75">
      <c r="A35" s="4"/>
      <c r="B35" s="4"/>
      <c r="C35" s="7" t="s">
        <v>11</v>
      </c>
      <c r="D35" s="4"/>
      <c r="E35" s="34" t="s">
        <v>100</v>
      </c>
      <c r="F35" s="4"/>
      <c r="G35" s="34" t="s">
        <v>2</v>
      </c>
      <c r="H35" s="4"/>
      <c r="I35" s="139" t="s">
        <v>25</v>
      </c>
      <c r="J35" s="25"/>
      <c r="K35" s="7" t="s">
        <v>89</v>
      </c>
      <c r="L35" s="25"/>
      <c r="M35" s="7" t="s">
        <v>44</v>
      </c>
      <c r="N35" s="25"/>
      <c r="O35" s="142" t="s">
        <v>134</v>
      </c>
      <c r="P35" s="4"/>
      <c r="Q35" s="34" t="s">
        <v>145</v>
      </c>
      <c r="R35" s="7"/>
      <c r="S35" s="34" t="s">
        <v>50</v>
      </c>
      <c r="T35" s="7"/>
    </row>
    <row r="36" spans="1:20" ht="15.75">
      <c r="A36" s="4"/>
      <c r="B36" s="4"/>
      <c r="C36" s="42" t="s">
        <v>23</v>
      </c>
      <c r="D36" s="4"/>
      <c r="E36" s="42" t="s">
        <v>103</v>
      </c>
      <c r="F36" s="4"/>
      <c r="G36" s="45" t="s">
        <v>44</v>
      </c>
      <c r="H36" s="4"/>
      <c r="I36" s="143" t="s">
        <v>24</v>
      </c>
      <c r="J36" s="25"/>
      <c r="K36" s="42" t="s">
        <v>27</v>
      </c>
      <c r="L36" s="25"/>
      <c r="M36" s="42" t="s">
        <v>27</v>
      </c>
      <c r="N36" s="25"/>
      <c r="O36" s="144" t="s">
        <v>27</v>
      </c>
      <c r="P36" s="4"/>
      <c r="Q36" s="42" t="s">
        <v>97</v>
      </c>
      <c r="R36" s="7"/>
      <c r="S36" s="42" t="s">
        <v>51</v>
      </c>
      <c r="T36" s="7"/>
    </row>
    <row r="37" spans="1:20" ht="15.75">
      <c r="A37" s="4"/>
      <c r="B37" s="4"/>
      <c r="C37" s="36" t="s">
        <v>43</v>
      </c>
      <c r="D37" s="4"/>
      <c r="E37" s="36" t="s">
        <v>43</v>
      </c>
      <c r="F37" s="4"/>
      <c r="G37" s="36" t="s">
        <v>43</v>
      </c>
      <c r="H37" s="3"/>
      <c r="I37" s="145" t="s">
        <v>43</v>
      </c>
      <c r="J37" s="26"/>
      <c r="K37" s="57" t="s">
        <v>43</v>
      </c>
      <c r="L37" s="26"/>
      <c r="M37" s="57" t="s">
        <v>43</v>
      </c>
      <c r="N37" s="26"/>
      <c r="O37" s="146" t="s">
        <v>43</v>
      </c>
      <c r="P37" s="3"/>
      <c r="Q37" s="36" t="s">
        <v>43</v>
      </c>
      <c r="R37" s="57"/>
      <c r="S37" s="36" t="s">
        <v>43</v>
      </c>
      <c r="T37" s="57"/>
    </row>
    <row r="38" spans="1:20" ht="15.75">
      <c r="A38" s="3"/>
      <c r="B38" s="4"/>
      <c r="D38" s="4"/>
      <c r="E38" s="4"/>
      <c r="F38" s="4"/>
      <c r="G38" s="4"/>
      <c r="H38" s="4"/>
      <c r="I38" s="147"/>
      <c r="J38" s="25"/>
      <c r="K38" s="25"/>
      <c r="L38" s="25"/>
      <c r="M38" s="25"/>
      <c r="N38" s="25"/>
      <c r="O38" s="148"/>
      <c r="P38" s="4"/>
      <c r="Q38" s="4"/>
      <c r="R38" s="25"/>
      <c r="T38" s="17"/>
    </row>
    <row r="39" spans="1:20" ht="15.75">
      <c r="A39" s="70" t="s">
        <v>137</v>
      </c>
      <c r="B39" s="4"/>
      <c r="D39" s="4"/>
      <c r="E39" s="4"/>
      <c r="F39" s="4"/>
      <c r="G39" s="4"/>
      <c r="H39" s="4"/>
      <c r="I39" s="147"/>
      <c r="J39" s="25"/>
      <c r="K39" s="25"/>
      <c r="L39" s="25"/>
      <c r="M39" s="25"/>
      <c r="N39" s="25"/>
      <c r="O39" s="148"/>
      <c r="P39" s="4"/>
      <c r="Q39" s="4"/>
      <c r="R39" s="25"/>
      <c r="T39" s="17"/>
    </row>
    <row r="40" spans="1:20" ht="15.75">
      <c r="A40" s="70" t="s">
        <v>138</v>
      </c>
      <c r="B40" s="4"/>
      <c r="C40" s="19">
        <f>+E40+S40</f>
        <v>617245</v>
      </c>
      <c r="D40" s="4"/>
      <c r="E40" s="19">
        <f>SUM(G40:Q40)</f>
        <v>600957</v>
      </c>
      <c r="F40" s="4"/>
      <c r="G40" s="19">
        <v>570050</v>
      </c>
      <c r="H40" s="19"/>
      <c r="I40" s="116">
        <v>76284</v>
      </c>
      <c r="J40" s="19"/>
      <c r="K40" s="19">
        <v>-20999</v>
      </c>
      <c r="L40" s="19"/>
      <c r="M40" s="19">
        <v>3873</v>
      </c>
      <c r="N40" s="19"/>
      <c r="O40" s="149">
        <v>0</v>
      </c>
      <c r="P40" s="19"/>
      <c r="Q40" s="19">
        <v>-28251</v>
      </c>
      <c r="R40" s="19"/>
      <c r="S40" s="13">
        <v>16288</v>
      </c>
      <c r="T40" s="19"/>
    </row>
    <row r="41" spans="1:20" ht="15.75">
      <c r="A41" s="117" t="s">
        <v>136</v>
      </c>
      <c r="B41" s="26"/>
      <c r="C41" s="33">
        <f>+E41+S41</f>
        <v>4320</v>
      </c>
      <c r="D41" s="25"/>
      <c r="E41" s="33">
        <f>SUM(G41:Q41)</f>
        <v>4320</v>
      </c>
      <c r="F41" s="25"/>
      <c r="G41" s="33">
        <v>0</v>
      </c>
      <c r="H41" s="16"/>
      <c r="I41" s="133">
        <v>0</v>
      </c>
      <c r="J41" s="16"/>
      <c r="K41" s="33">
        <v>2786</v>
      </c>
      <c r="L41" s="16"/>
      <c r="M41" s="33">
        <v>0</v>
      </c>
      <c r="N41" s="16"/>
      <c r="O41" s="105">
        <v>0</v>
      </c>
      <c r="P41" s="16"/>
      <c r="Q41" s="135">
        <v>1534</v>
      </c>
      <c r="R41" s="16"/>
      <c r="S41" s="33">
        <v>0</v>
      </c>
      <c r="T41" s="19"/>
    </row>
    <row r="42" spans="1:20" ht="15.75">
      <c r="A42" s="70" t="s">
        <v>139</v>
      </c>
      <c r="B42" s="3"/>
      <c r="C42" s="19">
        <f>+C40+C41</f>
        <v>621565</v>
      </c>
      <c r="D42" s="26"/>
      <c r="E42" s="19">
        <f>+E40+E41</f>
        <v>605277</v>
      </c>
      <c r="F42" s="26"/>
      <c r="G42" s="19">
        <f>+G40+G41</f>
        <v>570050</v>
      </c>
      <c r="H42" s="19"/>
      <c r="I42" s="116">
        <f>+I40+I41</f>
        <v>76284</v>
      </c>
      <c r="J42" s="19"/>
      <c r="K42" s="19">
        <f>+K40+K41</f>
        <v>-18213</v>
      </c>
      <c r="L42" s="19"/>
      <c r="M42" s="19">
        <f>+M40+M41</f>
        <v>3873</v>
      </c>
      <c r="N42" s="19"/>
      <c r="O42" s="149">
        <f>+O40+O41</f>
        <v>0</v>
      </c>
      <c r="P42" s="19"/>
      <c r="Q42" s="19">
        <f>+Q40+Q41</f>
        <v>-26717</v>
      </c>
      <c r="R42" s="19"/>
      <c r="S42" s="103">
        <f>+S40+S41</f>
        <v>16288</v>
      </c>
      <c r="T42" s="19"/>
    </row>
    <row r="43" spans="1:20" ht="15.75">
      <c r="A43" s="48" t="s">
        <v>141</v>
      </c>
      <c r="B43" s="3"/>
      <c r="C43" s="16">
        <f>+E43+S43</f>
        <v>4097</v>
      </c>
      <c r="D43" s="25"/>
      <c r="E43" s="16">
        <f>SUM(G43:Q43)</f>
        <v>4097</v>
      </c>
      <c r="F43" s="25"/>
      <c r="G43" s="16">
        <v>0</v>
      </c>
      <c r="H43" s="16"/>
      <c r="I43" s="111">
        <v>0</v>
      </c>
      <c r="J43" s="16"/>
      <c r="K43" s="16">
        <v>0</v>
      </c>
      <c r="L43" s="16"/>
      <c r="M43" s="16">
        <v>0</v>
      </c>
      <c r="N43" s="16"/>
      <c r="O43" s="112">
        <v>0</v>
      </c>
      <c r="P43" s="16"/>
      <c r="Q43" s="134">
        <v>4097</v>
      </c>
      <c r="R43" s="16"/>
      <c r="S43" s="16">
        <v>0</v>
      </c>
      <c r="T43" s="19"/>
    </row>
    <row r="44" spans="1:20" ht="15.75">
      <c r="A44" s="48"/>
      <c r="B44" s="3"/>
      <c r="C44" s="51">
        <f>+C42+C43</f>
        <v>625662</v>
      </c>
      <c r="D44" s="26"/>
      <c r="E44" s="51">
        <f>+E42+E43</f>
        <v>609374</v>
      </c>
      <c r="F44" s="26"/>
      <c r="G44" s="51">
        <f>+G42+G43</f>
        <v>570050</v>
      </c>
      <c r="H44" s="19"/>
      <c r="I44" s="130">
        <f>+I42+I43</f>
        <v>76284</v>
      </c>
      <c r="J44" s="19"/>
      <c r="K44" s="51">
        <f>+K42+K43</f>
        <v>-18213</v>
      </c>
      <c r="L44" s="19"/>
      <c r="M44" s="51">
        <f>+M42+M43</f>
        <v>3873</v>
      </c>
      <c r="N44" s="19"/>
      <c r="O44" s="132">
        <f>+O42+O43</f>
        <v>0</v>
      </c>
      <c r="P44" s="19"/>
      <c r="Q44" s="51">
        <f>+Q42+Q43</f>
        <v>-22620</v>
      </c>
      <c r="R44" s="19"/>
      <c r="S44" s="51">
        <f>+S42+S43</f>
        <v>16288</v>
      </c>
      <c r="T44" s="19"/>
    </row>
    <row r="45" spans="1:20" ht="15.75">
      <c r="A45" s="2"/>
      <c r="B45" s="3"/>
      <c r="C45" s="13"/>
      <c r="D45" s="3"/>
      <c r="E45" s="13"/>
      <c r="F45" s="3"/>
      <c r="G45" s="19"/>
      <c r="H45" s="19"/>
      <c r="I45" s="116"/>
      <c r="J45" s="19"/>
      <c r="K45" s="19"/>
      <c r="L45" s="16"/>
      <c r="M45" s="19"/>
      <c r="N45" s="16"/>
      <c r="O45" s="149"/>
      <c r="P45" s="19"/>
      <c r="Q45" s="19"/>
      <c r="R45" s="19"/>
      <c r="S45" s="13"/>
      <c r="T45" s="16"/>
    </row>
    <row r="46" spans="1:20" ht="15.75">
      <c r="A46" s="48" t="s">
        <v>126</v>
      </c>
      <c r="B46" s="3"/>
      <c r="C46" s="19">
        <f>+E46+S46</f>
        <v>22084</v>
      </c>
      <c r="D46" s="3"/>
      <c r="E46" s="19">
        <f>SUM(G46:Q46)</f>
        <v>22189</v>
      </c>
      <c r="F46" s="3"/>
      <c r="G46" s="19">
        <v>0</v>
      </c>
      <c r="H46" s="19"/>
      <c r="I46" s="116">
        <v>0</v>
      </c>
      <c r="J46" s="19"/>
      <c r="K46" s="19">
        <v>-16670</v>
      </c>
      <c r="L46" s="16"/>
      <c r="M46" s="19">
        <v>0</v>
      </c>
      <c r="N46" s="16"/>
      <c r="O46" s="149">
        <v>0</v>
      </c>
      <c r="P46" s="19"/>
      <c r="Q46" s="19">
        <v>38859</v>
      </c>
      <c r="R46" s="19"/>
      <c r="S46" s="19">
        <v>-105</v>
      </c>
      <c r="T46" s="16"/>
    </row>
    <row r="47" spans="1:20" ht="15.75">
      <c r="A47" s="48"/>
      <c r="B47" s="3"/>
      <c r="C47" s="63"/>
      <c r="D47" s="3"/>
      <c r="E47" s="63"/>
      <c r="F47" s="3"/>
      <c r="G47" s="63"/>
      <c r="H47" s="19"/>
      <c r="I47" s="109"/>
      <c r="J47" s="19"/>
      <c r="K47" s="63"/>
      <c r="L47" s="16"/>
      <c r="M47" s="63"/>
      <c r="N47" s="16"/>
      <c r="O47" s="110"/>
      <c r="P47" s="19"/>
      <c r="Q47" s="63"/>
      <c r="R47" s="19"/>
      <c r="S47" s="63"/>
      <c r="T47" s="16"/>
    </row>
    <row r="48" spans="1:20" ht="15.75" customHeight="1">
      <c r="A48" s="70" t="s">
        <v>102</v>
      </c>
      <c r="B48" s="3"/>
      <c r="C48" s="63"/>
      <c r="D48" s="3"/>
      <c r="E48" s="63"/>
      <c r="F48" s="3"/>
      <c r="G48" s="63"/>
      <c r="H48" s="19"/>
      <c r="I48" s="109"/>
      <c r="J48" s="19"/>
      <c r="K48" s="63"/>
      <c r="L48" s="16"/>
      <c r="M48" s="63"/>
      <c r="N48" s="16"/>
      <c r="O48" s="110"/>
      <c r="P48" s="19"/>
      <c r="Q48" s="63"/>
      <c r="R48" s="19"/>
      <c r="S48" s="63"/>
      <c r="T48" s="16"/>
    </row>
    <row r="49" spans="1:20" ht="15.75">
      <c r="A49" s="48" t="s">
        <v>105</v>
      </c>
      <c r="B49" s="3"/>
      <c r="C49" s="130">
        <f>+E49+S49</f>
        <v>0</v>
      </c>
      <c r="D49" s="131"/>
      <c r="E49" s="51">
        <f>SUM(G49:Q49)</f>
        <v>0</v>
      </c>
      <c r="F49" s="131"/>
      <c r="G49" s="118">
        <v>0</v>
      </c>
      <c r="H49" s="51"/>
      <c r="I49" s="130">
        <v>222</v>
      </c>
      <c r="J49" s="51"/>
      <c r="K49" s="51">
        <v>0</v>
      </c>
      <c r="L49" s="15"/>
      <c r="M49" s="51">
        <v>0</v>
      </c>
      <c r="N49" s="15"/>
      <c r="O49" s="132">
        <v>0</v>
      </c>
      <c r="P49" s="51"/>
      <c r="Q49" s="51">
        <v>-222</v>
      </c>
      <c r="R49" s="51"/>
      <c r="S49" s="132">
        <v>0</v>
      </c>
      <c r="T49" s="83"/>
    </row>
    <row r="50" spans="1:20" ht="15.75">
      <c r="A50" s="4"/>
      <c r="B50" s="3"/>
      <c r="C50" s="38"/>
      <c r="D50" s="3"/>
      <c r="E50" s="38"/>
      <c r="F50" s="3"/>
      <c r="G50" s="38"/>
      <c r="H50" s="19"/>
      <c r="I50" s="108"/>
      <c r="J50" s="19"/>
      <c r="K50" s="38"/>
      <c r="L50" s="16"/>
      <c r="M50" s="38"/>
      <c r="N50" s="16"/>
      <c r="O50" s="104"/>
      <c r="P50" s="19"/>
      <c r="Q50" s="38"/>
      <c r="R50" s="19"/>
      <c r="S50" s="38"/>
    </row>
    <row r="51" spans="1:20" ht="16.5" thickBot="1">
      <c r="A51" s="2" t="s">
        <v>120</v>
      </c>
      <c r="B51" s="3"/>
      <c r="C51" s="66">
        <f>+C49+C46+C44</f>
        <v>647746</v>
      </c>
      <c r="D51" s="50"/>
      <c r="E51" s="66">
        <f>+E49+E46+E44</f>
        <v>631563</v>
      </c>
      <c r="F51" s="50"/>
      <c r="G51" s="66">
        <f>+G49+G46+G44</f>
        <v>570050</v>
      </c>
      <c r="H51" s="66"/>
      <c r="I51" s="150">
        <f>+I49+I46+I44</f>
        <v>76506</v>
      </c>
      <c r="J51" s="66"/>
      <c r="K51" s="66">
        <f>+K49+K46+K44</f>
        <v>-34883</v>
      </c>
      <c r="L51" s="68"/>
      <c r="M51" s="66">
        <f>+M49+M46+M44</f>
        <v>3873</v>
      </c>
      <c r="N51" s="68"/>
      <c r="O51" s="151">
        <f>+O49+O46+O44</f>
        <v>0</v>
      </c>
      <c r="P51" s="66"/>
      <c r="Q51" s="66">
        <f>+Q49+Q46+Q44</f>
        <v>16017</v>
      </c>
      <c r="R51" s="66"/>
      <c r="S51" s="66">
        <f>+S49+S46+S44</f>
        <v>16183</v>
      </c>
    </row>
    <row r="52" spans="1:20" ht="15.75">
      <c r="A52" s="2"/>
      <c r="B52" s="4"/>
      <c r="D52" s="4"/>
      <c r="E52" s="14"/>
      <c r="F52" s="4"/>
      <c r="G52" s="14"/>
      <c r="H52" s="14"/>
      <c r="I52" s="14"/>
      <c r="J52" s="14"/>
      <c r="K52" s="14"/>
      <c r="L52" s="14"/>
      <c r="M52" s="16"/>
      <c r="N52" s="14"/>
      <c r="O52" s="14"/>
      <c r="P52" s="14"/>
      <c r="Q52" s="14"/>
      <c r="R52" s="14"/>
    </row>
    <row r="53" spans="1:20" ht="15.75">
      <c r="A53" s="70"/>
      <c r="B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20" ht="15.75">
      <c r="A54" s="4"/>
      <c r="B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20" ht="15.75">
      <c r="A55" s="4"/>
      <c r="B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20" ht="15.75">
      <c r="A56" s="4"/>
      <c r="B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20" ht="15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20" ht="15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20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20" ht="15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</sheetData>
  <mergeCells count="2">
    <mergeCell ref="A3:T3"/>
    <mergeCell ref="A4:T4"/>
  </mergeCells>
  <phoneticPr fontId="8" type="noConversion"/>
  <pageMargins left="0.55000000000000004" right="0.4" top="1" bottom="0.79" header="0.5" footer="0.5"/>
  <pageSetup paperSize="9" scale="54" orientation="portrait" r:id="rId1"/>
  <headerFooter alignWithMargins="0">
    <oddFooter>&amp;C&amp;12Page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74"/>
  <sheetViews>
    <sheetView zoomScale="75" zoomScaleNormal="75" zoomScaleSheetLayoutView="75" workbookViewId="0"/>
  </sheetViews>
  <sheetFormatPr defaultColWidth="0.42578125" defaultRowHeight="12.75"/>
  <cols>
    <col min="1" max="1" width="3.85546875" style="12" customWidth="1"/>
    <col min="2" max="2" width="78.85546875" style="12" bestFit="1" customWidth="1"/>
    <col min="3" max="3" width="0.42578125" style="12" customWidth="1"/>
    <col min="4" max="4" width="16.7109375" style="12" customWidth="1"/>
    <col min="5" max="5" width="0.42578125" style="12" customWidth="1"/>
    <col min="6" max="6" width="16" style="12" customWidth="1"/>
    <col min="7" max="7" width="0.42578125" style="12" bestFit="1" customWidth="1"/>
    <col min="8" max="16384" width="0.42578125" style="12"/>
  </cols>
  <sheetData>
    <row r="1" spans="2:7" ht="15.75">
      <c r="B1" s="3" t="s">
        <v>0</v>
      </c>
      <c r="C1" s="4"/>
      <c r="D1" s="4"/>
      <c r="E1" s="4"/>
      <c r="F1" s="4"/>
      <c r="G1" s="4"/>
    </row>
    <row r="2" spans="2:7" ht="15.75">
      <c r="B2" s="4"/>
      <c r="C2" s="4"/>
      <c r="D2" s="4"/>
      <c r="E2" s="4"/>
      <c r="F2" s="4"/>
      <c r="G2" s="4"/>
    </row>
    <row r="3" spans="2:7" ht="15.75">
      <c r="B3" s="27" t="s">
        <v>90</v>
      </c>
      <c r="C3" s="4"/>
      <c r="D3" s="3"/>
      <c r="E3" s="3"/>
      <c r="F3" s="4"/>
      <c r="G3" s="4"/>
    </row>
    <row r="4" spans="2:7" ht="15.75">
      <c r="B4" s="120" t="s">
        <v>112</v>
      </c>
      <c r="C4" s="4"/>
      <c r="D4" s="3"/>
      <c r="E4" s="3"/>
      <c r="F4" s="4"/>
      <c r="G4" s="4"/>
    </row>
    <row r="5" spans="2:7" ht="16.5" thickBot="1">
      <c r="B5" s="4"/>
      <c r="C5" s="4"/>
      <c r="D5" s="4"/>
      <c r="E5" s="3"/>
      <c r="F5" s="4"/>
      <c r="G5" s="4"/>
    </row>
    <row r="6" spans="2:7" ht="15.75">
      <c r="B6" s="4"/>
      <c r="C6" s="4"/>
      <c r="D6" s="55"/>
      <c r="E6" s="3"/>
      <c r="F6" s="55"/>
      <c r="G6" s="35"/>
    </row>
    <row r="7" spans="2:7" ht="15.75">
      <c r="B7" s="4"/>
      <c r="C7" s="4"/>
      <c r="D7" s="53"/>
      <c r="E7" s="53"/>
      <c r="F7" s="56" t="s">
        <v>148</v>
      </c>
      <c r="G7" s="34"/>
    </row>
    <row r="8" spans="2:7" ht="15.75">
      <c r="B8" s="4"/>
      <c r="C8" s="4"/>
      <c r="D8" s="56" t="s">
        <v>123</v>
      </c>
      <c r="E8" s="56"/>
      <c r="F8" s="56" t="s">
        <v>123</v>
      </c>
      <c r="G8" s="34"/>
    </row>
    <row r="9" spans="2:7" ht="15.75">
      <c r="B9" s="4"/>
      <c r="C9" s="4"/>
      <c r="D9" s="53" t="s">
        <v>42</v>
      </c>
      <c r="E9" s="53"/>
      <c r="F9" s="53" t="s">
        <v>42</v>
      </c>
      <c r="G9" s="34"/>
    </row>
    <row r="10" spans="2:7" ht="15.75">
      <c r="B10" s="4"/>
      <c r="C10" s="4"/>
      <c r="D10" s="56" t="s">
        <v>125</v>
      </c>
      <c r="E10" s="56"/>
      <c r="F10" s="56" t="s">
        <v>124</v>
      </c>
      <c r="G10" s="36"/>
    </row>
    <row r="11" spans="2:7" ht="16.5" thickBot="1">
      <c r="B11" s="4"/>
      <c r="C11" s="4"/>
      <c r="D11" s="54" t="s">
        <v>43</v>
      </c>
      <c r="E11" s="14"/>
      <c r="F11" s="54" t="s">
        <v>43</v>
      </c>
      <c r="G11" s="43"/>
    </row>
    <row r="12" spans="2:7" ht="15.75">
      <c r="B12" s="3" t="s">
        <v>48</v>
      </c>
      <c r="C12" s="4"/>
      <c r="D12" s="14"/>
      <c r="E12" s="14"/>
      <c r="F12" s="4"/>
      <c r="G12" s="4"/>
    </row>
    <row r="13" spans="2:7" ht="9" customHeight="1">
      <c r="B13" s="3"/>
      <c r="C13" s="4"/>
      <c r="D13" s="69"/>
      <c r="E13" s="14"/>
      <c r="F13" s="4"/>
      <c r="G13" s="4"/>
    </row>
    <row r="14" spans="2:7" ht="15.75">
      <c r="B14" s="3" t="s">
        <v>7</v>
      </c>
      <c r="C14" s="4"/>
      <c r="D14" s="61">
        <v>19126</v>
      </c>
      <c r="E14" s="14"/>
      <c r="F14" s="14">
        <v>47483</v>
      </c>
      <c r="G14" s="4"/>
    </row>
    <row r="15" spans="2:7" ht="15.75">
      <c r="B15" s="4" t="s">
        <v>77</v>
      </c>
      <c r="C15" s="4"/>
      <c r="D15" s="61"/>
      <c r="E15" s="14"/>
      <c r="F15" s="14"/>
      <c r="G15" s="4"/>
    </row>
    <row r="16" spans="2:7" ht="15.75">
      <c r="B16" s="4"/>
      <c r="C16" s="4"/>
      <c r="D16" s="61"/>
      <c r="E16" s="14"/>
      <c r="F16" s="14"/>
      <c r="G16" s="4"/>
    </row>
    <row r="17" spans="2:7" ht="15.75">
      <c r="B17" s="4" t="s">
        <v>69</v>
      </c>
      <c r="C17" s="4"/>
      <c r="D17" s="61">
        <v>42936</v>
      </c>
      <c r="E17" s="14"/>
      <c r="F17" s="14">
        <v>19002</v>
      </c>
      <c r="G17" s="4"/>
    </row>
    <row r="18" spans="2:7" ht="15.75">
      <c r="B18" s="4"/>
      <c r="C18" s="4"/>
      <c r="D18" s="80"/>
      <c r="E18" s="16"/>
      <c r="F18" s="33"/>
      <c r="G18" s="4"/>
    </row>
    <row r="19" spans="2:7" ht="15.75">
      <c r="B19" s="4" t="s">
        <v>74</v>
      </c>
      <c r="C19" s="4"/>
      <c r="D19" s="61">
        <f>SUM(D14:D18)</f>
        <v>62062</v>
      </c>
      <c r="E19" s="16"/>
      <c r="F19" s="14">
        <f>SUM(F14:F18)</f>
        <v>66485</v>
      </c>
      <c r="G19" s="4"/>
    </row>
    <row r="20" spans="2:7" ht="15.75">
      <c r="B20" s="4"/>
      <c r="C20" s="4"/>
      <c r="D20" s="61"/>
      <c r="E20" s="16"/>
      <c r="F20" s="14"/>
      <c r="G20" s="4"/>
    </row>
    <row r="21" spans="2:7" ht="15.75">
      <c r="B21" s="4" t="s">
        <v>12</v>
      </c>
      <c r="C21" s="4"/>
      <c r="D21" s="61"/>
      <c r="E21" s="16"/>
      <c r="F21" s="14"/>
      <c r="G21" s="4"/>
    </row>
    <row r="22" spans="2:7" ht="15.75">
      <c r="B22" s="4" t="s">
        <v>34</v>
      </c>
      <c r="C22" s="4"/>
      <c r="D22" s="61">
        <v>16105</v>
      </c>
      <c r="E22" s="16"/>
      <c r="F22" s="14">
        <v>-20753</v>
      </c>
      <c r="G22" s="4"/>
    </row>
    <row r="23" spans="2:7" ht="15.75">
      <c r="B23" s="4" t="s">
        <v>35</v>
      </c>
      <c r="C23" s="4"/>
      <c r="D23" s="61">
        <v>-29583</v>
      </c>
      <c r="E23" s="16"/>
      <c r="F23" s="14">
        <v>-18956</v>
      </c>
      <c r="G23" s="4"/>
    </row>
    <row r="24" spans="2:7" ht="6" customHeight="1">
      <c r="B24" s="4"/>
      <c r="C24" s="4"/>
      <c r="D24" s="80"/>
      <c r="E24" s="16"/>
      <c r="F24" s="33"/>
      <c r="G24" s="4"/>
    </row>
    <row r="25" spans="2:7" ht="15.75">
      <c r="B25" s="4" t="s">
        <v>106</v>
      </c>
      <c r="C25" s="4"/>
      <c r="D25" s="84">
        <f>+D23+D22+D19</f>
        <v>48584</v>
      </c>
      <c r="E25" s="16"/>
      <c r="F25" s="16">
        <f>+F23+F22+F19</f>
        <v>26776</v>
      </c>
      <c r="G25" s="44"/>
    </row>
    <row r="26" spans="2:7" ht="15.75">
      <c r="B26" s="4" t="s">
        <v>46</v>
      </c>
      <c r="C26" s="4"/>
      <c r="D26" s="84">
        <v>-18958</v>
      </c>
      <c r="E26" s="16"/>
      <c r="F26" s="16">
        <v>-18120</v>
      </c>
      <c r="G26" s="25"/>
    </row>
    <row r="27" spans="2:7" ht="15.75">
      <c r="B27" s="4" t="s">
        <v>47</v>
      </c>
      <c r="C27" s="4"/>
      <c r="D27" s="80">
        <v>-6820</v>
      </c>
      <c r="E27" s="16"/>
      <c r="F27" s="33">
        <v>-16347</v>
      </c>
      <c r="G27" s="25"/>
    </row>
    <row r="28" spans="2:7" ht="15.75">
      <c r="B28" s="2" t="s">
        <v>149</v>
      </c>
      <c r="C28" s="4"/>
      <c r="D28" s="61">
        <f>+D27+D26+D25</f>
        <v>22806</v>
      </c>
      <c r="E28" s="19"/>
      <c r="F28" s="14">
        <f>+F27+F26+F25</f>
        <v>-7691</v>
      </c>
      <c r="G28" s="4"/>
    </row>
    <row r="29" spans="2:7" ht="15.75">
      <c r="B29" s="3"/>
      <c r="C29" s="4"/>
      <c r="D29" s="61"/>
      <c r="E29" s="16"/>
      <c r="F29" s="14"/>
      <c r="G29" s="4"/>
    </row>
    <row r="30" spans="2:7" ht="15.75">
      <c r="B30" s="2" t="s">
        <v>8</v>
      </c>
      <c r="C30" s="4"/>
      <c r="D30" s="84">
        <v>-10646</v>
      </c>
      <c r="E30" s="19"/>
      <c r="F30" s="16">
        <v>-21684</v>
      </c>
      <c r="G30" s="44"/>
    </row>
    <row r="31" spans="2:7" ht="15.75">
      <c r="B31" s="47"/>
      <c r="C31" s="4"/>
      <c r="D31" s="61"/>
      <c r="E31" s="16"/>
      <c r="F31" s="14"/>
      <c r="G31" s="4"/>
    </row>
    <row r="32" spans="2:7" ht="15.75">
      <c r="B32" s="2" t="s">
        <v>150</v>
      </c>
      <c r="C32" s="4"/>
      <c r="D32" s="84">
        <v>-29343</v>
      </c>
      <c r="E32" s="19"/>
      <c r="F32" s="16">
        <v>-6483</v>
      </c>
      <c r="G32" s="44"/>
    </row>
    <row r="33" spans="1:7" ht="15.75">
      <c r="B33" s="4"/>
      <c r="C33" s="4"/>
      <c r="D33" s="80"/>
      <c r="E33" s="16"/>
      <c r="F33" s="33"/>
      <c r="G33" s="4"/>
    </row>
    <row r="34" spans="1:7" ht="15.75">
      <c r="B34" s="3" t="s">
        <v>151</v>
      </c>
      <c r="C34" s="4"/>
      <c r="D34" s="61">
        <f>+D28+D30+D32</f>
        <v>-17183</v>
      </c>
      <c r="E34" s="19"/>
      <c r="F34" s="14">
        <f>+F28+F30+F32</f>
        <v>-35858</v>
      </c>
      <c r="G34" s="4"/>
    </row>
    <row r="35" spans="1:7" ht="15.75">
      <c r="B35" s="25"/>
      <c r="C35" s="25"/>
      <c r="D35" s="84"/>
      <c r="E35" s="16"/>
      <c r="F35" s="16"/>
      <c r="G35" s="4"/>
    </row>
    <row r="36" spans="1:7" ht="15.75">
      <c r="B36" s="4" t="s">
        <v>45</v>
      </c>
      <c r="C36" s="4"/>
      <c r="D36" s="84">
        <v>2146</v>
      </c>
      <c r="E36" s="16"/>
      <c r="F36" s="16">
        <v>5674</v>
      </c>
      <c r="G36" s="4"/>
    </row>
    <row r="37" spans="1:7" ht="15.75">
      <c r="B37" s="4" t="s">
        <v>79</v>
      </c>
      <c r="C37" s="4"/>
      <c r="D37" s="80">
        <v>-8758</v>
      </c>
      <c r="E37" s="16"/>
      <c r="F37" s="33">
        <v>92579</v>
      </c>
      <c r="G37" s="4"/>
    </row>
    <row r="38" spans="1:7" ht="16.5" thickBot="1">
      <c r="B38" s="2" t="s">
        <v>94</v>
      </c>
      <c r="C38" s="4"/>
      <c r="D38" s="106">
        <f>SUM(D34:D37)</f>
        <v>-23795</v>
      </c>
      <c r="E38" s="19"/>
      <c r="F38" s="68">
        <f>SUM(F34:F37)</f>
        <v>62395</v>
      </c>
      <c r="G38" s="44"/>
    </row>
    <row r="39" spans="1:7" ht="15.75">
      <c r="B39" s="4"/>
      <c r="C39" s="4"/>
      <c r="D39" s="13"/>
      <c r="E39" s="16"/>
      <c r="F39" s="4"/>
      <c r="G39" s="4"/>
    </row>
    <row r="40" spans="1:7" ht="15.75">
      <c r="A40" s="92" t="s">
        <v>75</v>
      </c>
      <c r="B40" s="70" t="s">
        <v>96</v>
      </c>
      <c r="C40" s="4"/>
      <c r="D40" s="13"/>
      <c r="E40" s="16"/>
      <c r="F40" s="4"/>
      <c r="G40" s="4"/>
    </row>
    <row r="41" spans="1:7" ht="6" customHeight="1">
      <c r="A41" s="92"/>
      <c r="B41" s="70"/>
      <c r="C41" s="4"/>
      <c r="D41" s="13"/>
      <c r="E41" s="16"/>
      <c r="F41" s="4"/>
      <c r="G41" s="4"/>
    </row>
    <row r="42" spans="1:7" ht="15.75">
      <c r="B42" s="3" t="s">
        <v>36</v>
      </c>
      <c r="C42" s="4"/>
      <c r="D42" s="13"/>
      <c r="E42" s="16"/>
      <c r="F42" s="14"/>
      <c r="G42" s="4"/>
    </row>
    <row r="43" spans="1:7" ht="15.75">
      <c r="B43" s="9" t="s">
        <v>81</v>
      </c>
      <c r="C43" s="4"/>
      <c r="D43" s="99">
        <v>130497</v>
      </c>
      <c r="E43" s="16"/>
      <c r="F43" s="115">
        <v>137347</v>
      </c>
      <c r="G43" s="4"/>
    </row>
    <row r="44" spans="1:7" ht="15.75">
      <c r="B44" s="9" t="s">
        <v>82</v>
      </c>
      <c r="C44" s="4"/>
      <c r="D44" s="100">
        <v>51669</v>
      </c>
      <c r="E44" s="16"/>
      <c r="F44" s="107">
        <v>90186</v>
      </c>
      <c r="G44" s="4"/>
    </row>
    <row r="45" spans="1:7" ht="15.75">
      <c r="B45" s="9"/>
      <c r="C45" s="4"/>
      <c r="D45" s="19">
        <f>SUM(D43:D44)</f>
        <v>182166</v>
      </c>
      <c r="E45" s="16"/>
      <c r="F45" s="16">
        <f>SUM(F43:F44)</f>
        <v>227533</v>
      </c>
      <c r="G45" s="4"/>
    </row>
    <row r="46" spans="1:7" ht="15.75">
      <c r="B46" s="3" t="s">
        <v>80</v>
      </c>
      <c r="C46" s="4"/>
      <c r="D46" s="38">
        <v>53724</v>
      </c>
      <c r="E46" s="16"/>
      <c r="F46" s="33">
        <v>49550</v>
      </c>
      <c r="G46" s="4"/>
    </row>
    <row r="47" spans="1:7" ht="15.75">
      <c r="B47" s="70" t="s">
        <v>40</v>
      </c>
      <c r="C47" s="4"/>
      <c r="D47" s="13">
        <f>+D46+D45</f>
        <v>235890</v>
      </c>
      <c r="E47" s="16"/>
      <c r="F47" s="14">
        <f>+F46+F45</f>
        <v>277083</v>
      </c>
      <c r="G47" s="4"/>
    </row>
    <row r="48" spans="1:7" ht="15.75">
      <c r="B48" s="3" t="s">
        <v>107</v>
      </c>
      <c r="C48" s="4"/>
      <c r="D48" s="13">
        <v>-259685</v>
      </c>
      <c r="E48" s="16"/>
      <c r="F48" s="14">
        <v>-214688</v>
      </c>
      <c r="G48" s="4"/>
    </row>
    <row r="49" spans="2:7" ht="16.5" thickBot="1">
      <c r="B49" s="70" t="s">
        <v>95</v>
      </c>
      <c r="C49" s="4"/>
      <c r="D49" s="18">
        <f>+D47+D48</f>
        <v>-23795</v>
      </c>
      <c r="E49" s="16"/>
      <c r="F49" s="46">
        <f>+F47+F48</f>
        <v>62395</v>
      </c>
      <c r="G49" s="4"/>
    </row>
    <row r="50" spans="2:7" ht="15.75">
      <c r="B50" s="4"/>
      <c r="C50" s="4"/>
      <c r="D50" s="13"/>
      <c r="E50" s="16"/>
      <c r="F50" s="4"/>
      <c r="G50" s="4"/>
    </row>
    <row r="51" spans="2:7" ht="15.75">
      <c r="B51" s="3"/>
      <c r="C51" s="4"/>
      <c r="D51" s="13"/>
      <c r="E51" s="4"/>
      <c r="F51" s="14"/>
      <c r="G51" s="4"/>
    </row>
    <row r="52" spans="2:7" ht="15.75">
      <c r="B52" s="2"/>
      <c r="C52" s="4"/>
      <c r="D52" s="3"/>
      <c r="E52" s="4"/>
      <c r="F52" s="4"/>
      <c r="G52" s="4"/>
    </row>
    <row r="53" spans="2:7" ht="15.75">
      <c r="B53" s="2"/>
      <c r="C53" s="4"/>
      <c r="D53" s="3"/>
      <c r="E53" s="4"/>
      <c r="F53" s="4"/>
      <c r="G53" s="4"/>
    </row>
    <row r="54" spans="2:7" ht="15.75">
      <c r="B54" s="4"/>
      <c r="C54" s="4"/>
      <c r="D54" s="3"/>
      <c r="E54" s="4"/>
      <c r="F54" s="4"/>
      <c r="G54" s="4"/>
    </row>
    <row r="55" spans="2:7" ht="15.75">
      <c r="B55" s="4"/>
      <c r="C55" s="4"/>
      <c r="D55" s="3"/>
      <c r="E55" s="4"/>
      <c r="F55" s="4"/>
      <c r="G55" s="4"/>
    </row>
    <row r="56" spans="2:7" ht="15.75">
      <c r="B56" s="4"/>
      <c r="C56" s="4"/>
      <c r="D56" s="3"/>
      <c r="E56" s="4"/>
      <c r="F56" s="4"/>
      <c r="G56" s="4"/>
    </row>
    <row r="57" spans="2:7" ht="15.75">
      <c r="B57" s="4"/>
      <c r="C57" s="4"/>
      <c r="D57" s="3"/>
      <c r="E57" s="4"/>
      <c r="F57" s="4"/>
      <c r="G57" s="4"/>
    </row>
    <row r="58" spans="2:7" ht="15.75">
      <c r="B58" s="4"/>
      <c r="C58" s="4"/>
      <c r="D58" s="3"/>
      <c r="E58" s="4"/>
      <c r="F58" s="4"/>
      <c r="G58" s="4"/>
    </row>
    <row r="59" spans="2:7" ht="15.75">
      <c r="B59" s="4"/>
      <c r="C59" s="4"/>
      <c r="D59" s="3"/>
      <c r="E59" s="4"/>
      <c r="F59" s="4"/>
      <c r="G59" s="4"/>
    </row>
    <row r="60" spans="2:7" ht="15.75">
      <c r="B60" s="4"/>
      <c r="C60" s="4"/>
      <c r="D60" s="3"/>
      <c r="E60" s="4"/>
      <c r="F60" s="4"/>
      <c r="G60" s="4"/>
    </row>
    <row r="61" spans="2:7" ht="15.75">
      <c r="B61" s="4"/>
      <c r="C61" s="4"/>
      <c r="D61" s="4"/>
      <c r="E61" s="4"/>
      <c r="F61" s="4"/>
      <c r="G61" s="4"/>
    </row>
    <row r="62" spans="2:7" ht="15.75">
      <c r="B62" s="4"/>
      <c r="C62" s="4"/>
      <c r="D62" s="4"/>
      <c r="E62" s="4"/>
      <c r="F62" s="4"/>
      <c r="G62" s="4"/>
    </row>
    <row r="63" spans="2:7" ht="15.75">
      <c r="B63" s="4"/>
      <c r="C63" s="4"/>
      <c r="D63" s="4"/>
      <c r="E63" s="4"/>
      <c r="F63" s="4"/>
      <c r="G63" s="4"/>
    </row>
    <row r="64" spans="2:7" ht="15.75">
      <c r="B64" s="4"/>
      <c r="C64" s="4"/>
      <c r="D64" s="4"/>
      <c r="E64" s="4"/>
      <c r="F64" s="4"/>
      <c r="G64" s="4"/>
    </row>
    <row r="65" spans="2:7" ht="15.75">
      <c r="B65" s="4"/>
      <c r="C65" s="4"/>
      <c r="D65" s="4"/>
      <c r="E65" s="4"/>
      <c r="F65" s="4"/>
      <c r="G65" s="4"/>
    </row>
    <row r="66" spans="2:7" ht="15.75">
      <c r="B66" s="4"/>
      <c r="C66" s="4"/>
      <c r="D66" s="4"/>
      <c r="E66" s="4"/>
      <c r="F66" s="4"/>
      <c r="G66" s="4"/>
    </row>
    <row r="67" spans="2:7" ht="15.75">
      <c r="B67" s="4"/>
      <c r="C67" s="4"/>
      <c r="D67" s="4"/>
      <c r="E67" s="4"/>
      <c r="F67" s="4"/>
      <c r="G67" s="4"/>
    </row>
    <row r="68" spans="2:7" ht="15.75">
      <c r="B68" s="4"/>
      <c r="C68" s="4"/>
      <c r="D68" s="4"/>
      <c r="E68" s="4"/>
      <c r="F68" s="4"/>
      <c r="G68" s="4"/>
    </row>
    <row r="69" spans="2:7" ht="15.75">
      <c r="B69" s="4"/>
      <c r="C69" s="4"/>
      <c r="D69" s="4"/>
      <c r="E69" s="4"/>
      <c r="F69" s="4"/>
      <c r="G69" s="4"/>
    </row>
    <row r="70" spans="2:7" ht="15.75">
      <c r="B70" s="4"/>
      <c r="C70" s="4"/>
      <c r="D70" s="4"/>
      <c r="E70" s="4"/>
      <c r="F70" s="4"/>
      <c r="G70" s="4"/>
    </row>
    <row r="71" spans="2:7" ht="15.75">
      <c r="B71" s="4"/>
      <c r="C71" s="4"/>
      <c r="D71" s="4"/>
      <c r="E71" s="4"/>
      <c r="F71" s="4"/>
      <c r="G71" s="4"/>
    </row>
    <row r="72" spans="2:7" ht="15.75">
      <c r="B72" s="4"/>
      <c r="C72" s="4"/>
      <c r="D72" s="4"/>
      <c r="E72" s="4"/>
      <c r="F72" s="4"/>
      <c r="G72" s="4"/>
    </row>
    <row r="73" spans="2:7" ht="15.75">
      <c r="B73" s="4"/>
      <c r="C73" s="4"/>
      <c r="D73" s="4"/>
      <c r="E73" s="4"/>
      <c r="F73" s="4"/>
      <c r="G73" s="4"/>
    </row>
    <row r="74" spans="2:7" ht="15.75">
      <c r="B74" s="4"/>
      <c r="C74" s="4"/>
      <c r="D74" s="4"/>
      <c r="E74" s="4"/>
      <c r="F74" s="4"/>
      <c r="G74" s="4"/>
    </row>
  </sheetData>
  <phoneticPr fontId="8" type="noConversion"/>
  <printOptions horizontalCentered="1"/>
  <pageMargins left="0.75" right="0.33" top="1" bottom="1" header="0.5" footer="0.5"/>
  <pageSetup paperSize="9" scale="80" orientation="portrait" r:id="rId1"/>
  <headerFooter alignWithMargins="0">
    <oddFooter xml:space="preserve">&amp;CPage 5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PL</vt:lpstr>
      <vt:lpstr>Comprehensive PL</vt:lpstr>
      <vt:lpstr>BS</vt:lpstr>
      <vt:lpstr>Changes in Equity</vt:lpstr>
      <vt:lpstr>Cash Flow</vt:lpstr>
      <vt:lpstr>BS!Print_Area</vt:lpstr>
      <vt:lpstr>'Cash Flow'!Print_Area</vt:lpstr>
      <vt:lpstr>'Changes in Equity'!Print_Area</vt:lpstr>
      <vt:lpstr>'Comprehensive PL'!Print_Area</vt:lpstr>
      <vt:lpstr>PL!Print_Area</vt:lpstr>
    </vt:vector>
  </TitlesOfParts>
  <Company>MBF Management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Yuet Yee</dc:creator>
  <cp:lastModifiedBy> </cp:lastModifiedBy>
  <cp:lastPrinted>2011-05-27T04:32:50Z</cp:lastPrinted>
  <dcterms:created xsi:type="dcterms:W3CDTF">2002-08-21T13:14:30Z</dcterms:created>
  <dcterms:modified xsi:type="dcterms:W3CDTF">2011-05-27T09:05:45Z</dcterms:modified>
</cp:coreProperties>
</file>