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1000" activeTab="0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</sheets>
  <definedNames>
    <definedName name="_xlnm.Print_Area" localSheetId="1">'BS'!$B$1:$F$68</definedName>
    <definedName name="_xlnm.Print_Area" localSheetId="3">'Cash Flow'!$A$1:$D$45</definedName>
    <definedName name="_xlnm.Print_Area" localSheetId="2">'Changes in Equity'!$A$1:$M$47</definedName>
    <definedName name="_xlnm.Print_Area" localSheetId="4">'Notes'!$A$1:$I$511</definedName>
    <definedName name="_xlnm.Print_Area" localSheetId="0">'PL'!$A$1:$I$44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<sst xmlns="http://schemas.openxmlformats.org/spreadsheetml/2006/main" count="638" uniqueCount="498">
  <si>
    <t>(ii) MBfH has obtained an ad interim injunction order against the AMC and TP and MBF Cards pending hearing of the Inter-parte</t>
  </si>
  <si>
    <t>application for injunction on 15 January 2004.  By virtue of the ad interim injunction, the AMC is restrained from invoking the Drag Along</t>
  </si>
  <si>
    <t>Rights and exercising the Call Option, TP from releasing the Escrow Documents and MBF Cards from calling on the Guarantee and</t>
  </si>
  <si>
    <t>(b) MBf Holdings Berhad ("MBfH") has commenced proceedings against Advent International Corporation ("AIC"), Arab-Malaysian Capital</t>
  </si>
  <si>
    <t>Markets Group Sdn Bhd ("AMC"), Messrs Tay &amp; Partners ("TP") and MBF Cards (M'sia) Sdn Bhd ("MBF Cards") in respect of the</t>
  </si>
  <si>
    <t>were unable to form an opinion on the true and fair view of the Group and Company financial statements due to substantial doubt as to whether</t>
  </si>
  <si>
    <t>the Group and Company will be able to continue as a going concern. The ability of the Group and Company to continue as a going concern is</t>
  </si>
  <si>
    <t>dependent upon the successful implementation of the restructuring exercise.</t>
  </si>
  <si>
    <t>the value of forward agricultural commodity sales was RM26.1 million.(Kina$22.7 million)</t>
  </si>
  <si>
    <t>Profit from Operations</t>
  </si>
  <si>
    <t xml:space="preserve">PN 4 condition sector to the Finance sector effective 4 September 2003. </t>
  </si>
  <si>
    <t xml:space="preserve">      * MBf Trading Sdn Bhd ("MTM");</t>
  </si>
  <si>
    <t xml:space="preserve">      * MBf Trading (S) Pte Ltd ("MTS"); and</t>
  </si>
  <si>
    <t xml:space="preserve">      * the unsecured creditors of MTM and MTS which are guaranteed by the Company namely HSBC Bank Berhad, AmBank Berhad, Danaharta  </t>
  </si>
  <si>
    <t xml:space="preserve">         Managers Sdn Bhd and Moscow Narodny Bank Limited, Singapore Branch ("MNB") ("Lenders"), </t>
  </si>
  <si>
    <t xml:space="preserve">  for the settlement of amount owing by the Company to the Lenders of RM48,181,245 ("PDRS A"); and</t>
  </si>
  <si>
    <t>The Merger has been approved by the shareholders of MBf,Inc. and IPVG Corp. at the special meeting of the shareholders held on 11 June 2003.</t>
  </si>
  <si>
    <t>There were no unusual items affecting assets, liabilities, equity, net income or cash flows during the financial period under review other than as</t>
  </si>
  <si>
    <t>follows:</t>
  </si>
  <si>
    <t>There were no changes in estimates of amounts reported in prior quarters of the current financial year or changes in estimates reported in prior</t>
  </si>
  <si>
    <t>financial year that have a material effect in the current quarter.</t>
  </si>
  <si>
    <t>There were no issuance and repayment of debt and equity securities, share buy backs, share cancellations, shares held as treasury shares and resale</t>
  </si>
  <si>
    <t>The valuation of land and buildings have been brought forward ,without amendment from the previous annual financial report.</t>
  </si>
  <si>
    <t>The market value of certain quoted shares (which have been suspended from trading) is computed based on the market price immediately prior to</t>
  </si>
  <si>
    <t>suspension.  The carrying value of these quoted shares have been written down to its estimated net realisable value which is lower than the market</t>
  </si>
  <si>
    <t>value computed based on the last traded price prior to its suspension.</t>
  </si>
  <si>
    <t>The following are the corporate proposals that have been announced but not completed as at the date of this announcement :-</t>
  </si>
  <si>
    <t>A subsidiary of the Group enters into forward agricultural commodity sale contracts to fix the selling price in foreign currency of a proportion of</t>
  </si>
  <si>
    <t>The salient terms of the RCSLS/Bonds are as follows</t>
  </si>
  <si>
    <t>Net (Loss)/Profit for the period (RM'000)</t>
  </si>
  <si>
    <t>Adjusted net (loss)/profits for the period (RM'000)</t>
  </si>
  <si>
    <t>Adjustment for assumed conversion of       - RM RCSLS</t>
  </si>
  <si>
    <t>The Group recorded a turnover and a pre-tax loss of RM261.5 million and RM10.2 million respectively for the current quarter ended 30 September</t>
  </si>
  <si>
    <t>For the quarter ended 30 September 2003, the Group recorded a pre-tax loss of RM10.2 million as compared to the preceding quarter pre-tax profit</t>
  </si>
  <si>
    <t>Adjustment for after tax effects of interest on</t>
  </si>
  <si>
    <t xml:space="preserve">                                                             -  RM RCSLS</t>
  </si>
  <si>
    <t xml:space="preserve">                                                                     - RCSLS A</t>
  </si>
  <si>
    <t xml:space="preserve">                                                                     - RCSLS B</t>
  </si>
  <si>
    <t xml:space="preserve">Subsequent to the completion of its restructuring exercise, Kuala Lumpur Stock Exchange had, on 3 September 2003 announced that the Company has    </t>
  </si>
  <si>
    <t xml:space="preserve">regularised its financial condition and no longer triggers any of the criteria under paragraph 2.0 of PN 4/2001. The Company has been reclassified from the   </t>
  </si>
  <si>
    <t>2)  Provision for commitment (net)</t>
  </si>
  <si>
    <t xml:space="preserve">     1,150,910,601 MBf Holdings Berhad shares to RM57,545,530 comprising 57,545,530 ordinary shares of RM1.00 each.</t>
  </si>
  <si>
    <t>There are no changes in composition of the Group during the current financial quarter.</t>
  </si>
  <si>
    <t>The PDRS is subject to the approvals of the relevant authorities. The application to the relevant authorities pertaining to the PDRS will be made within</t>
  </si>
  <si>
    <t>four (4) months from 9 October 2003.  The PDRS is expected to be completed in mid 2004.</t>
  </si>
  <si>
    <t>The Merger would enable MBf subsidiaries to recover it's investment in MBf, Inc as through injection of a viable business, it is expected to enhance</t>
  </si>
  <si>
    <t>the value of the shares in MBf, Inc., which is listed in the Philippines Stock Exchange.</t>
  </si>
  <si>
    <t>enable MBf-H to turnaround its operations with minimal distractions from managing contingent liabilities that may arise from the corporate guarantees</t>
  </si>
  <si>
    <t xml:space="preserve">extended to the Lenders of the Trading Companies and NBF. </t>
  </si>
  <si>
    <t xml:space="preserve">The PDRS is not expected to have any material effect on the earnings of the MBf-H Group for the financial year ending 31 December 2003 as they are only </t>
  </si>
  <si>
    <t xml:space="preserve">expected to be completed in mid 2004.  However, the PDRS is expected to enhance the earnings of the MBf-H Group through interest savings and waiver </t>
  </si>
  <si>
    <t>of debts in the future.</t>
  </si>
  <si>
    <t>There are no subsequent events during the current period under review.</t>
  </si>
  <si>
    <t xml:space="preserve">(i) On 21 July 2003, the Company had executed the deed of settlement ("Deed A") with:- </t>
  </si>
  <si>
    <t xml:space="preserve">(ii) On 9 October 2003, the Company had executed the deed of settlement with NBF Asset Management Bank ("NBF") ("Deed-B") for the settlement </t>
  </si>
  <si>
    <t>(b) The  amounts outstanding to the Lenders amounting to RM48,181,245 as at 31 December 2001 shall be novated to MBf-H pursuant to the novation</t>
  </si>
  <si>
    <t xml:space="preserve">    - a sum of RM2,000,000 shall be payable to the Lenders immediately upon execution of Deed-A by MBf-H and the Trading Companies; and</t>
  </si>
  <si>
    <t xml:space="preserve">    - the balance sum of RM14,627,619 shall be paid to the Lenders with interest at the rate of 8% per annum (calculated on quarterly rests basis) on a</t>
  </si>
  <si>
    <t xml:space="preserve">      quarterly basis over a tenure of six (6) years at a pre-agreed repayment schedule.  The balance sum of RM14,627,619 will be made to the Lenders as</t>
  </si>
  <si>
    <t xml:space="preserve">      and when the same are due regardless of the repayment of the Narong Debt (details of which are set out below) to MBf-H pursuant to the assignment</t>
  </si>
  <si>
    <t xml:space="preserve">      MBf-H ("Assignment Agreement").</t>
  </si>
  <si>
    <t xml:space="preserve">      agreement to  be executed between MBf-H and the Trading Companies for the absolute assignment of the Narong Debt from the Trading Companies to</t>
  </si>
  <si>
    <t>(a) Redeemable convertible secured loan stocks ("RCSLS")/Bonds (inclusive of interest) are as follows:</t>
  </si>
  <si>
    <t xml:space="preserve">     RCSLS interest due after one year</t>
  </si>
  <si>
    <t>FOR THE QUARTER ENDED 30 SEPTEMBER 2003 (UNAUDITED)</t>
  </si>
  <si>
    <t>30/9/2003</t>
  </si>
  <si>
    <t>Balance at 30 September, 2003</t>
  </si>
  <si>
    <t>9 MONTHS</t>
  </si>
  <si>
    <t xml:space="preserve"> 30/9/2003</t>
  </si>
  <si>
    <t>THE FINANCIAL QUARTER ENDED 30 SEPTEMBER 2003</t>
  </si>
  <si>
    <t>The amount and payment terms of the original facility was amended and varied by a restructured loan agreement totaling HKD188,863,600</t>
  </si>
  <si>
    <t>(RM92.5million) between MBfPHHK and ICBC against further securities.  All rentals received in respect of the property by MBfPHHK were</t>
  </si>
  <si>
    <t>assigned to ICBC.</t>
  </si>
  <si>
    <t>MBfPHHK had in August 2002 disposed the said office property for HKD48million (equivalent to RM23.5million) and the sale proceeds were</t>
  </si>
  <si>
    <t>utilized by MBfPHHK as settlement of the outstanding loan due to ICBC by MBfPHHK.</t>
  </si>
  <si>
    <t>2003 without admission of liability.  Independent solicitors have expressed their opinions that MBfH has an arguable case against ICBC.</t>
  </si>
  <si>
    <t>of treasury shares during the financial year to date except for the following effects of the implementation of the SOA mentioned in Note A2</t>
  </si>
  <si>
    <t>summarised as follows :</t>
  </si>
  <si>
    <t xml:space="preserve">     i)  RM RCSLS</t>
  </si>
  <si>
    <t xml:space="preserve">    ii)  RCSLS A (USD19,236,663)</t>
  </si>
  <si>
    <t xml:space="preserve">    iii)  RCSLS B (USD11,294,335)</t>
  </si>
  <si>
    <t>RM</t>
  </si>
  <si>
    <t>Net cash used in financing activities</t>
  </si>
  <si>
    <t>The business operations of the Group are not materially affected by any seasonal or cyclical factors except for the plantation division in</t>
  </si>
  <si>
    <t xml:space="preserve">Papua New Guinea which is totally seasonal. </t>
  </si>
  <si>
    <t>d)  Utilisation of the entire amount available in the share premium account of RM513,842,000 to set off against the accumulated losses.</t>
  </si>
  <si>
    <t>on it's core activities of card and payment services in Malaysia and trading and agriculture in Papua New Guinea and Fiji, all of which are profitable</t>
  </si>
  <si>
    <t>USD1 each</t>
  </si>
  <si>
    <t>On 29 April 2003 MBfH was served a Writ of Summons and Statement of Claim from Industrial and Commercial Bank of China (Asia) Limited</t>
  </si>
  <si>
    <t>("ICBC"), a bank incorporated in Hong Kong previously known as Union Bank of Hong Kong Limited.</t>
  </si>
  <si>
    <t>MBfPHHK had in 1997 obtained a loan facility of HKD118,720,000 from ICBC to part finance the purchase of its office property in</t>
  </si>
  <si>
    <t>Hong Kong.  The said facility was secured by a first legal charge over the property and a purported Corporate Guarantee from MBfH.</t>
  </si>
  <si>
    <t>Basic earnings per share is calculated by dividing the net profit/(loss) for the period by the weighted average number of ordinary shares in issue</t>
  </si>
  <si>
    <t>Non-operating income (see Note A4)</t>
  </si>
  <si>
    <t>b)  Issuance of 490,375,350 ordinary shares of RM1 each pursuant to the scheme of arrangement with its creditors.</t>
  </si>
  <si>
    <t>e)  Issuance of 265,063,816 warrants to both the shareholders and scheme creditors.</t>
  </si>
  <si>
    <t>(5223-K)</t>
  </si>
  <si>
    <t>Net Profit/(Loss) for the period (RM'000)</t>
  </si>
  <si>
    <t>* The weighted average number of shares have been adjusted to account for the effect of the reduction in share capital and consolidation of shares.</t>
  </si>
  <si>
    <t>shares in issue during the period have been adjusted for the effects of the dilutive potential ordinary shares from the conversion of</t>
  </si>
  <si>
    <t>the Redeemable Convertible Secured Loan Stocks ("RCSLS") and warrants.</t>
  </si>
  <si>
    <t>Weighted average number of ordinary shares in issue ('000)</t>
  </si>
  <si>
    <t>* Any RCSLS outstanding at the end of the five years shall be automatically extended for a further 5 years period.</t>
  </si>
  <si>
    <t xml:space="preserve">         -  Diluted (RM)</t>
  </si>
  <si>
    <t xml:space="preserve">   Bonds (USD15,935,000)</t>
  </si>
  <si>
    <t>a)  RM RCSLS</t>
  </si>
  <si>
    <t>b)  RCSLS A</t>
  </si>
  <si>
    <t>c)  RCSLS B</t>
  </si>
  <si>
    <t>d)  BONDS</t>
  </si>
  <si>
    <t>Nominal</t>
  </si>
  <si>
    <t>Value</t>
  </si>
  <si>
    <t>Tenure</t>
  </si>
  <si>
    <t>Coupon</t>
  </si>
  <si>
    <t>Rate</t>
  </si>
  <si>
    <t>RM1 each</t>
  </si>
  <si>
    <t>USD1.00</t>
  </si>
  <si>
    <t>5 years *</t>
  </si>
  <si>
    <t>20 years</t>
  </si>
  <si>
    <t>2%</t>
  </si>
  <si>
    <t>8.7%</t>
  </si>
  <si>
    <t>Deferred taxation</t>
  </si>
  <si>
    <t xml:space="preserve"> Reserve on consolidation, net</t>
  </si>
  <si>
    <t>Self-generating and regenerating assets</t>
  </si>
  <si>
    <t xml:space="preserve">MBf HOLDINGS BERHAD </t>
  </si>
  <si>
    <t>NOTES TO THE UNAUDITED QUARTERLY REPORT ON CONSOLIDATED RESULTS FOR</t>
  </si>
  <si>
    <t>Notes</t>
  </si>
  <si>
    <t>Taxation comprises:-</t>
  </si>
  <si>
    <t xml:space="preserve">YEAR </t>
  </si>
  <si>
    <t>Taxation based on profits for the period</t>
  </si>
  <si>
    <t>Pre-acquisition profits</t>
  </si>
  <si>
    <t>No pre-acquisition profits is included in the above results.</t>
  </si>
  <si>
    <t xml:space="preserve">Profits on sale of investment securities and properties </t>
  </si>
  <si>
    <t>Quoted Securities</t>
  </si>
  <si>
    <t>Share of profits of associated companies</t>
  </si>
  <si>
    <t xml:space="preserve">Quoted in </t>
  </si>
  <si>
    <t>Malaysia</t>
  </si>
  <si>
    <t>(i)  Total Purchases</t>
  </si>
  <si>
    <t>(ii) Total Disposals</t>
  </si>
  <si>
    <t>(iii)Total gain on disposals</t>
  </si>
  <si>
    <t xml:space="preserve">       Provision for diminution</t>
  </si>
  <si>
    <t>(ii)  Net book Value</t>
  </si>
  <si>
    <t>(iii) Market value *</t>
  </si>
  <si>
    <t>*</t>
  </si>
  <si>
    <t>YEAR TO DATE</t>
  </si>
  <si>
    <t xml:space="preserve">ENDED </t>
  </si>
  <si>
    <t>As Restated</t>
  </si>
  <si>
    <t xml:space="preserve">The disproportionate taxation charge for the Group is due principally to the absence of group relief. </t>
  </si>
  <si>
    <t>EPS  -  Basic (RM)</t>
  </si>
  <si>
    <t>Basic EPS (RM)</t>
  </si>
  <si>
    <t>Segment Revenue</t>
  </si>
  <si>
    <t xml:space="preserve">   Card and Payment Services</t>
  </si>
  <si>
    <t xml:space="preserve">   Trading &amp; Manufacturing</t>
  </si>
  <si>
    <t xml:space="preserve">   Property and Hospitality</t>
  </si>
  <si>
    <t xml:space="preserve">   Plantation</t>
  </si>
  <si>
    <t xml:space="preserve">   Financial services</t>
  </si>
  <si>
    <t xml:space="preserve">   Others</t>
  </si>
  <si>
    <t xml:space="preserve">   Group revenue</t>
  </si>
  <si>
    <t>Segment Results</t>
  </si>
  <si>
    <t xml:space="preserve">   Unallocated corporate expenses</t>
  </si>
  <si>
    <t xml:space="preserve">   Profits from operations</t>
  </si>
  <si>
    <t>Changes in Composition of the Group</t>
  </si>
  <si>
    <t xml:space="preserve">Status of Corporate Proposals </t>
  </si>
  <si>
    <t>A14</t>
  </si>
  <si>
    <t>The Company has not provided any forecast or profit guarantee in a public document.</t>
  </si>
  <si>
    <t>By the Order Of The Board</t>
  </si>
  <si>
    <t>MBf HOLDINGS BERHAD</t>
  </si>
  <si>
    <t>Company Secretary</t>
  </si>
  <si>
    <t>Seasonal or  Cyclical Factors</t>
  </si>
  <si>
    <t>Debts and equities securities</t>
  </si>
  <si>
    <t xml:space="preserve">      - Secured</t>
  </si>
  <si>
    <t>Portion payable within one year</t>
  </si>
  <si>
    <t>Hire purchase and lease payable due more than one year</t>
  </si>
  <si>
    <t>Total long term loans</t>
  </si>
  <si>
    <t xml:space="preserve">  Bank Overdrafts</t>
  </si>
  <si>
    <t xml:space="preserve">  Short term loans </t>
  </si>
  <si>
    <t xml:space="preserve">  Hire purchase and lease payable due within one year</t>
  </si>
  <si>
    <t xml:space="preserve">  Portion of term loan payable within one year</t>
  </si>
  <si>
    <t xml:space="preserve">  Trust Receipts and bankers' acceptances</t>
  </si>
  <si>
    <t xml:space="preserve">  Revolving Loans</t>
  </si>
  <si>
    <t>Accumulated</t>
  </si>
  <si>
    <t xml:space="preserve">  Margin Accounts</t>
  </si>
  <si>
    <t xml:space="preserve">  Sub-total</t>
  </si>
  <si>
    <t>Balance at 1 January, 2002</t>
  </si>
  <si>
    <t xml:space="preserve">  Annual Financial Report for the year ended 31st December 2002)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</si>
  <si>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</si>
  <si>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</si>
  <si>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</si>
  <si>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</si>
  <si>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</si>
  <si>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Fijian Dollar </t>
  </si>
  <si>
    <t xml:space="preserve">     Denominated in Kina</t>
  </si>
  <si>
    <t xml:space="preserve">     Denominated in Singapore Dollar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</si>
  <si>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</si>
  <si>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</si>
  <si>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</si>
  <si>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</si>
  <si>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</si>
  <si>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</si>
  <si>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</si>
  <si>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</si>
  <si>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</si>
  <si>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Capital expenditure:</t>
  </si>
  <si>
    <t>Operating expenditure:</t>
  </si>
  <si>
    <t>Not later than one year</t>
  </si>
  <si>
    <t>Later than one year and not later than two years</t>
  </si>
  <si>
    <t>Later than two years and not later than five years</t>
  </si>
  <si>
    <t>(RM'000)</t>
  </si>
  <si>
    <t>Equity portion of Redeemable Convertible</t>
  </si>
  <si>
    <t xml:space="preserve">   Secured Loan Stocks ("RCSLS")</t>
  </si>
  <si>
    <t>Losses</t>
  </si>
  <si>
    <t>Capital</t>
  </si>
  <si>
    <t>retained profits of prior year and current year or to changes in comparatives.</t>
  </si>
  <si>
    <t>adopted in the audited financial statements for the financial year ended 31 December 2002 except for MASB 25, 27 to 29 which are being</t>
  </si>
  <si>
    <t>adopted for the first time.  The adoption of MASB 25, 27 to 29 have not given rise to any material adjustment to the opening balances of</t>
  </si>
  <si>
    <t>The restructuring exercise of the Company and it's selected subsidiaries was completed on 30 June 2003.</t>
  </si>
  <si>
    <t>a) Alliance Merchant Bank Berhad ("Alliance") had, on behalf of the Company, announced on 9 October 2003 that the Company had entered into the</t>
  </si>
  <si>
    <t xml:space="preserve">following agreements to restructure the indebtedness owing by the Company as guarantor:-  </t>
  </si>
  <si>
    <t xml:space="preserve">     of amount owing by the Company to NBF of F$6,973,183.60 (equivalent to RM12,704,443 based on the agreed exchange rate of Fiji Dollar </t>
  </si>
  <si>
    <t xml:space="preserve">     1= RM1.8219) ("PDRS B").</t>
  </si>
  <si>
    <t xml:space="preserve">PDRS A and PDRS B are hereinafter collectively referred to as the PDRS. </t>
  </si>
  <si>
    <t>b) Pursuant to the Memorandum of Agreement which was announced on 24 March 2003 entered into between several subsidiaries of the Company</t>
  </si>
  <si>
    <t>namely Grogram Limited, MBf International Limited and MBf Asia Capital Corporation Holdings Limited (collectively " the said MBf subsidiaries")</t>
  </si>
  <si>
    <t>with the shareholders of IPVG Corp. to merge MBf, Inc. and IPVG Corp. with MBf, Inc. as the surviving entity, the said MBf subsidiaries and public</t>
  </si>
  <si>
    <t>("the Merger")</t>
  </si>
  <si>
    <t>will have 18.8% and 6.2% shareholding respectively in the merged entitly whilst shareholders of IPVG Corp. ultimately owning 75% of the shareholdings.</t>
  </si>
  <si>
    <t>The Merger is pending approval from the Securities and Exchange Commission of Philippines.</t>
  </si>
  <si>
    <t>PDRS A</t>
  </si>
  <si>
    <t>(a) Interest on debt owing to the Lenders will accrue up to 31 December 2001 and any interest accrued thereafter shall be waived;</t>
  </si>
  <si>
    <t>(c) Proposed partial settlement of the amounts outstanding to the Lenders in cash amounting to RM16,627,619 in the following form:</t>
  </si>
  <si>
    <t>The PDRS A involves the compromise of amounts owing by MTM and MTS (collectively, hereinafter, referred to as “Trading Companies”) to the</t>
  </si>
  <si>
    <t>agreement to be executed between MBf-H, the Trading Companies and the Lenders to novate the debt of the Scheme Liabilities from the Trading Companies</t>
  </si>
  <si>
    <t>to MBf-H ("Novation Agreement");</t>
  </si>
  <si>
    <t>which in turn is wholly owned by MBf Holdings Berhad ("MBfH").</t>
  </si>
  <si>
    <t>The partial cash settlement shall be paid to the Lenders on a pro-rata basis in RM save for the payment to MNB which shall be made in USD at the</t>
  </si>
  <si>
    <t>agreed exchange rate of USD1.00:RM3.80.</t>
  </si>
  <si>
    <t>(d) Proposed conversion into new MBf-H Shares for the remaining outstanding balance amounting to RM31,553,626 after (c) above at the conversion</t>
  </si>
  <si>
    <t>rate of one (1) new MBf-H Share for every RM2.00 of the remaining outstanding balance.  Pursuant to the conversion, MBf-H will be issuing</t>
  </si>
  <si>
    <t>15,776,813 new MBf-H Shares to settle the remaining outstanding balance within seven (7) days after the fulfillment of all conditions precedent.</t>
  </si>
  <si>
    <t>Proposed Novation</t>
  </si>
  <si>
    <t>The Proposed Novation principally involves the novation of the amounts outstanding to the Lenders amounting to RM48,181,245 as at 31 December 2001</t>
  </si>
  <si>
    <t>by the Trading Companies to MBf-H.  The agreement for the Proposed Novation will be executed in due course.  In consideration for the debt novation,</t>
  </si>
  <si>
    <t>the Trading Companies will recognise a claim by MBf-H for the debts novated.  The claim by MBf-H shall be unsecured obligations of the Trading Companies.</t>
  </si>
  <si>
    <t>The novated Scheme Liabilities shall rank as unsecured obligations of MBf-H on a pari passu basis with all other existing unsecured creditors of</t>
  </si>
  <si>
    <t>MBf-H.  All debts owing by MBf-H to its affiliated companies and/or other creditors shall be subordinated to the novated Scheme Liabilities for as long</t>
  </si>
  <si>
    <t>as the Scheme Liabilities remain undischarged in accordance with the provisions of the Deed-A.</t>
  </si>
  <si>
    <t>PDRS B</t>
  </si>
  <si>
    <t xml:space="preserve">The PDRS B involves the compromise of amounts outstanding to NBF of F$6,973,183.60 (equivalent to RM12,704,443 based on the agreed exchange </t>
  </si>
  <si>
    <t>rate of Fiji Dollar 1 = RM1.8219) as at 31 December 2001 via conversion of the outstanding amount into MBf-H Shares at a conversion rate of one (1) new</t>
  </si>
  <si>
    <t>MBf-H Share for every RM2.00 of the outstanding debt.  Upon full conversion of the abovesaid outstanding sum into 6,352,221 new MBf-H Shares</t>
  </si>
  <si>
    <t>which are to be issued to NBF, NBF shall unconditionally and irrevocably release and discharge MBf-H of the corporate guarantees granted by MBf-H</t>
  </si>
  <si>
    <t xml:space="preserve">to NBF. </t>
  </si>
  <si>
    <t>The objective of the PDRS is to honour MBf-H's financial obligations as guarantor in view of the inabilities of the Trading Companies and NBF to settle</t>
  </si>
  <si>
    <t>their debts.  In implementing the PDRS, MBf-H will be able to crystallise, consolidate and restructure the Group's debs to a more manageable level.  It would</t>
  </si>
  <si>
    <t>a)  Capital reduction and share consolidation to reduce the existing issued and paid-up share capital from RM575,455,300 comprising</t>
  </si>
  <si>
    <t>3)  Gain on disposal of subsidiaries</t>
  </si>
  <si>
    <t>Ding Lien Bing</t>
  </si>
  <si>
    <t xml:space="preserve">     RM RCSLS</t>
  </si>
  <si>
    <t>(b) Long term loans</t>
  </si>
  <si>
    <t>There were no sale of investment securities and properties during the financial quarter under review other than disclosed in Note B7.</t>
  </si>
  <si>
    <t>Shareholders' Funds/(Deficit)</t>
  </si>
  <si>
    <t>Total purchases and disposals of quoted securities for the financial quarter are as follows:-</t>
  </si>
  <si>
    <t>The disposal of quoted securities is in accordance with the terms of the Scheme of Arrangement.</t>
  </si>
  <si>
    <t>Conversion premium of present use of land and</t>
  </si>
  <si>
    <t>building disposed off in prior year</t>
  </si>
  <si>
    <t>Off Balance Sheet Financial Instruments</t>
  </si>
  <si>
    <t>Material Litigation</t>
  </si>
  <si>
    <t>(i)   Quoted shares in Malaysia, at cost</t>
  </si>
  <si>
    <t xml:space="preserve">      - Unsecured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</si>
  <si>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</si>
  <si>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</si>
  <si>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</si>
  <si>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</si>
  <si>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</si>
  <si>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</si>
  <si>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</si>
  <si>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</si>
  <si>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</si>
  <si>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</si>
  <si>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</si>
  <si>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</si>
  <si>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</si>
  <si>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</si>
  <si>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</si>
  <si>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</si>
  <si>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</si>
  <si>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</si>
  <si>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</si>
  <si>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</si>
  <si>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</si>
  <si>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</si>
  <si>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</si>
  <si>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</si>
  <si>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</si>
  <si>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</si>
  <si>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</si>
  <si>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Effect of exchange rate changes</t>
  </si>
  <si>
    <t xml:space="preserve">     - Malaysian income tax</t>
  </si>
  <si>
    <t xml:space="preserve">     - Foreign tax</t>
  </si>
  <si>
    <t>Interest paid</t>
  </si>
  <si>
    <t>Taxes paid</t>
  </si>
  <si>
    <t>Adjustment for :-</t>
  </si>
  <si>
    <t>Cash flows from operating activities</t>
  </si>
  <si>
    <t>Balance at 1 January, 2003</t>
  </si>
  <si>
    <t xml:space="preserve">     Denominated in Tala</t>
  </si>
  <si>
    <t>31/12/2002</t>
  </si>
  <si>
    <t>12 MONTHS</t>
  </si>
  <si>
    <t xml:space="preserve"> 31/12/2002</t>
  </si>
  <si>
    <t>Finance costs, net</t>
  </si>
  <si>
    <t>Net (Decrease)/Increase in Cash &amp; Cash Equivalents</t>
  </si>
  <si>
    <t>Segmental Reporting</t>
  </si>
  <si>
    <t>Current Year Prospects</t>
  </si>
  <si>
    <t>Profit/(Loss) after tax</t>
  </si>
  <si>
    <t>1 month</t>
  </si>
  <si>
    <t>or less</t>
  </si>
  <si>
    <t>&gt; 1 - 3</t>
  </si>
  <si>
    <t>months</t>
  </si>
  <si>
    <t>&gt; 3 - 6</t>
  </si>
  <si>
    <t>&gt; 6 - 12</t>
  </si>
  <si>
    <t>RCSLS/Bonds</t>
  </si>
  <si>
    <t>Capital reduction</t>
  </si>
  <si>
    <t>Share issues</t>
  </si>
  <si>
    <t>Transfer to Accumulated losses</t>
  </si>
  <si>
    <t>Sinking fund transfer</t>
  </si>
  <si>
    <t>Current year movement</t>
  </si>
  <si>
    <t>YTD</t>
  </si>
  <si>
    <t>1)  Waiver of debts and interest arising from the implementation of</t>
  </si>
  <si>
    <t xml:space="preserve">      the Scheme of Arrangement (SOA)</t>
  </si>
  <si>
    <t>Variance of Actual Profit from Forecast Profit</t>
  </si>
  <si>
    <t>Dividend</t>
  </si>
  <si>
    <t>Profit/(Loss) before tax</t>
  </si>
  <si>
    <t>Net Profit/(Loss) for the period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</si>
  <si>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</si>
  <si>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</si>
  <si>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</si>
  <si>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</si>
  <si>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</si>
  <si>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</si>
  <si>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</si>
  <si>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2003.  The loss was mainly due to the additional provision for commitment amounting to RM8.3 million and interest cost of RM9.5 million.</t>
  </si>
  <si>
    <t>ICBC filed a summary judgement application in Kuala Lumpur High Court and this application is fixed for hearing on 3 February 2004.  MBfH has</t>
  </si>
  <si>
    <t>affidavit in reply.  However discussions are ongoing for an amicable settlement.</t>
  </si>
  <si>
    <t>Forward Commodity Contracts</t>
  </si>
  <si>
    <t>30/9/2002</t>
  </si>
  <si>
    <t>Basis of Preparation</t>
  </si>
  <si>
    <t>Unusual Items</t>
  </si>
  <si>
    <t>Changes in Estimates</t>
  </si>
  <si>
    <t>Dividends Paid</t>
  </si>
  <si>
    <t>No dividends has been paid, proposed or declared during the current period under review.</t>
  </si>
  <si>
    <t xml:space="preserve">Property, Plant and Equipment </t>
  </si>
  <si>
    <t>Subsequent events</t>
  </si>
  <si>
    <t>Capital Commitment</t>
  </si>
  <si>
    <t>Contracted but not provided for</t>
  </si>
  <si>
    <t>Authorised but not contracted for</t>
  </si>
  <si>
    <t>Group</t>
  </si>
  <si>
    <t>ADDITIONAL INFORMATION REQUIRED BY THE KLSE LISTING REQUIREMENTS</t>
  </si>
  <si>
    <t>Review of performance</t>
  </si>
  <si>
    <t>Variation of results against preceding quarter</t>
  </si>
  <si>
    <t>Earnings Per Share</t>
  </si>
  <si>
    <t>Revenue</t>
  </si>
  <si>
    <t>Operating Expenses</t>
  </si>
  <si>
    <t>Other Operating Income</t>
  </si>
  <si>
    <t>Taxation</t>
  </si>
  <si>
    <t>Total</t>
  </si>
  <si>
    <t>Operating profit before changes in working capital</t>
  </si>
  <si>
    <t>Changes in working capital</t>
  </si>
  <si>
    <t>Net Change in current assets</t>
  </si>
  <si>
    <t>(The Condensed Consolidated Income Statements should be read in conjunction with the Annual Financial Report</t>
  </si>
  <si>
    <t>for the year ended 31st December 2002)</t>
  </si>
  <si>
    <t xml:space="preserve">Status of matters giving rise to the auditor's qualified report in the annual financial statement </t>
  </si>
  <si>
    <t>Net Change in current liabilities</t>
  </si>
  <si>
    <t>Minority Interests</t>
  </si>
  <si>
    <t>Minority interests</t>
  </si>
  <si>
    <t>The interim financial report of the Group has been prepared on a going concern basis and in accordance with MASB 26 Interim Financial Reporting</t>
  </si>
  <si>
    <t>Cash &amp; Cash Equivalents at beginning of year</t>
  </si>
  <si>
    <t>( The Condensed Consolidated Cash Flow Statements should be read in conjunction with the</t>
  </si>
  <si>
    <t>UNAUDITED</t>
  </si>
  <si>
    <t xml:space="preserve">AS AT </t>
  </si>
  <si>
    <t>CURRENT</t>
  </si>
  <si>
    <t>QUARTER</t>
  </si>
  <si>
    <t>ENDED</t>
  </si>
  <si>
    <t>RM'000</t>
  </si>
  <si>
    <t>AUDITED</t>
  </si>
  <si>
    <t>PRECEDING</t>
  </si>
  <si>
    <t>FINANCIAL</t>
  </si>
  <si>
    <t>YEAR END</t>
  </si>
  <si>
    <t xml:space="preserve">Non-Current assets </t>
  </si>
  <si>
    <t>Property, plant and equipment</t>
  </si>
  <si>
    <t>Land and development expenditure</t>
  </si>
  <si>
    <t>Long term receivables</t>
  </si>
  <si>
    <t>Other investments</t>
  </si>
  <si>
    <t>Investments in associated companies</t>
  </si>
  <si>
    <t xml:space="preserve">Current assets </t>
  </si>
  <si>
    <t>Stocks</t>
  </si>
  <si>
    <t>Trade debtors</t>
  </si>
  <si>
    <t>Cash &amp; bank balances</t>
  </si>
  <si>
    <t>Deposits</t>
  </si>
  <si>
    <t>Development properties</t>
  </si>
  <si>
    <t>Properties held for resale</t>
  </si>
  <si>
    <t>Due from associated companies</t>
  </si>
  <si>
    <t>Financing receivables</t>
  </si>
  <si>
    <t>Sundry debtors</t>
  </si>
  <si>
    <t>Current Liabilities</t>
  </si>
  <si>
    <t>Bank overdrafts</t>
  </si>
  <si>
    <t>Short term borrowings</t>
  </si>
  <si>
    <t>Provision for liabilities</t>
  </si>
  <si>
    <t>Trade creditors</t>
  </si>
  <si>
    <t>Other</t>
  </si>
  <si>
    <t>c)  Issuance of the following Redeemable Convertible Secured Loans Stocks:</t>
  </si>
  <si>
    <t xml:space="preserve">     Total RCSLS</t>
  </si>
  <si>
    <t xml:space="preserve">     Less : Equity portion of RCSLS</t>
  </si>
  <si>
    <t xml:space="preserve">     RCSLS A (USD19,236,663)</t>
  </si>
  <si>
    <t xml:space="preserve">     RCSLS B (USD11,294,335)</t>
  </si>
  <si>
    <t>Under the Statement of Claim, ICBC is seeking, inter alia, outstanding principal of HKD114,867,276 (equivalent to RM56,067,543) and</t>
  </si>
  <si>
    <t>interests of approximately HKD3,405,565 (equivalent to RM1,668,727).</t>
  </si>
  <si>
    <t>Deferred leasing income</t>
  </si>
  <si>
    <t>Net cash (used in)/generated from operating activities</t>
  </si>
  <si>
    <t>Premium</t>
  </si>
  <si>
    <t>Equity</t>
  </si>
  <si>
    <t>RCSLS</t>
  </si>
  <si>
    <t>Portion of</t>
  </si>
  <si>
    <t>&lt;-----------Non-Distributable-----------&gt;</t>
  </si>
  <si>
    <t>The accounting policies and methods of computation used in the preparation of the quarterly financial report are consistent with those</t>
  </si>
  <si>
    <t>(The Condensed Consolidated Statements of Changes in Equity should be read in conjunction with the Annual Financial</t>
  </si>
  <si>
    <t>Other creditors</t>
  </si>
  <si>
    <t>Due to associated companies</t>
  </si>
  <si>
    <t>Net current liabilities</t>
  </si>
  <si>
    <t>Share capital</t>
  </si>
  <si>
    <t>Reserves</t>
  </si>
  <si>
    <t>Long term loans</t>
  </si>
  <si>
    <t xml:space="preserve">Deferred taxation </t>
  </si>
  <si>
    <t xml:space="preserve"> </t>
  </si>
  <si>
    <t>-</t>
  </si>
  <si>
    <t>With the full implementation of the proposed scheme of arrangement on 30 June 2003 and the on-going rationalisation exercise, MBfH will focus</t>
  </si>
  <si>
    <t xml:space="preserve">                                                             -  RCSLS A</t>
  </si>
  <si>
    <t xml:space="preserve">                                                             -  RCSLS B</t>
  </si>
  <si>
    <t>Although the liability is disputed, as an act of prudence, MBfH has provided for this claim in the financial statement for the period ended 30 September</t>
  </si>
  <si>
    <t>Non-cash and non-operating items</t>
  </si>
  <si>
    <t>for the year ended 31 December 2002.</t>
  </si>
  <si>
    <t>Others</t>
  </si>
  <si>
    <t>Balance at 31 December, 2002</t>
  </si>
  <si>
    <t>of RM918.7 million.  The substantially higher profit for the previous quarter was mainly due to the waiver of interest and debts resulting from the</t>
  </si>
  <si>
    <t>completion of the scheme of arrangement and gains arising from the disposal of subsidiaries.</t>
  </si>
  <si>
    <t>and expanding businesses.  In addition, the Group will continue to take the necessary steps to reduce its borrowings and finance costs.</t>
  </si>
  <si>
    <t>filed a defence in opposition to the summary judgement application which was served on ICBC on 6 October 2003.  MBfH now awaits ICBC</t>
  </si>
  <si>
    <t>Secured</t>
  </si>
  <si>
    <t>Unsecured</t>
  </si>
  <si>
    <t>Cash generated from operations</t>
  </si>
  <si>
    <t xml:space="preserve">Net cash/(used in) generated from investing activities       </t>
  </si>
  <si>
    <t>Cash &amp; Cash Equivalents at end of period</t>
  </si>
  <si>
    <t>Tax recoverable</t>
  </si>
  <si>
    <t>{ LIBOR for first 2 years</t>
  </si>
  <si>
    <t>{ 3rd year LIBOR + 0.5%</t>
  </si>
  <si>
    <t>{ 4th year LIBOR + 1.0%</t>
  </si>
  <si>
    <t>{ 5th year LIBOR + 1.5%</t>
  </si>
  <si>
    <t>Principal</t>
  </si>
  <si>
    <t>amount</t>
  </si>
  <si>
    <t>Coffee forward contracts</t>
  </si>
  <si>
    <t>Tea forward contracts</t>
  </si>
  <si>
    <t>Cocoa forward contracts</t>
  </si>
  <si>
    <t xml:space="preserve"> As at 30.9.2003 :-</t>
  </si>
  <si>
    <t>Details of contingent liabilities as at 30.9.2003 :-</t>
  </si>
  <si>
    <t>Total investments in quoted securities as at 30 September 2003 are as follows:-</t>
  </si>
  <si>
    <t>Group borrowings as at 30.9.2003 :-</t>
  </si>
  <si>
    <t>its anticipated future production.  All forward commodity contracts are completed by delivery of physical future production.  At 30 September 2003,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</si>
  <si>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</si>
  <si>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</si>
  <si>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</si>
  <si>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</si>
  <si>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 xml:space="preserve">     - Overprovision in prior years</t>
  </si>
  <si>
    <t>Exceptional items</t>
  </si>
  <si>
    <t>(The Condensed Consolidated Balance Sheets should be read in conjunction with the Annual Financial</t>
  </si>
  <si>
    <t>Report for the year ended 31st December 2002)</t>
  </si>
  <si>
    <t>(a) Basic</t>
  </si>
  <si>
    <t>during the period.</t>
  </si>
  <si>
    <t>Weighted average number of ordinary shares in issue  ('000)</t>
  </si>
  <si>
    <t>57,545*</t>
  </si>
  <si>
    <t>For the purpose of calculating diluted earnings per share, the net profit for the period and the weighted average number of ordinary</t>
  </si>
  <si>
    <t>(b) Diluted</t>
  </si>
  <si>
    <t>Adjustment for assumed conversion of warrants</t>
  </si>
  <si>
    <t>Diluted earnings per share (RM)</t>
  </si>
  <si>
    <t>and Appendix 9B of the Kuala Lumpur Stock Exchange Listing Requirements.</t>
  </si>
  <si>
    <t>31 December 2002.</t>
  </si>
  <si>
    <t>The interim financial report should be read in conjunction with the audited financial statements of the Group for the year ended</t>
  </si>
  <si>
    <t>In the annual financial statements for the year ended 31 December 2002, the auditors report carried a disclaimer of opinion whereby the auditors</t>
  </si>
  <si>
    <t>Lenders amounting to RM48,181,245 (“Scheme Liabilities”) as at 31 December 2001 as follows:</t>
  </si>
  <si>
    <t>(a) MBf Properties Holdings (HK) Limited ("MBfPHHK") is a wholly owned subsidiary of MBf Asia Capital Corporation Holdings Limited,</t>
  </si>
  <si>
    <t>Indemnity and the Inter Company Loans.</t>
  </si>
  <si>
    <t>MBfH has sought declaratory reliefs and directions from the Court in respect of the Shareholders Agreement and the provisions contained</t>
  </si>
  <si>
    <t>therein, as well as injunctive reliefs to restrain AIC and AMC from invoking the Drag Along Rights and exercising the Call Option in order to</t>
  </si>
  <si>
    <t>(i) MBfH obtained an Ex-parte Injunction restraining AIC from invoking the Drag Along Rights and the Call Option pending</t>
  </si>
  <si>
    <t>hearing of the Inter-parte application as against AIC on 10 December 2003.</t>
  </si>
  <si>
    <t>There are no material litigation as at the date of this announcement except for the following cases:-</t>
  </si>
  <si>
    <t>consequences of the failure to comply with the conditions of acquisition imposed by the Foreign Investment Committee.  This failure and the</t>
  </si>
  <si>
    <t>In this respect, MBfH's injunction application was heard on 20 November 2003 and the outcome of the hearing were as follows:-</t>
  </si>
  <si>
    <t>Date : 27 November 2003</t>
  </si>
  <si>
    <t>uncertainties of the listing of MBF Cards and related provisions in the Shareholders Agreement has caused the delay in the proposed listing and</t>
  </si>
  <si>
    <t>quotation of MBF Cards and other adverse consequences to MBfH.</t>
  </si>
  <si>
    <t>preserve status quo.  MBfH has also sought an injunction against TP from releasing the Escrow documents to AIC and AMC.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</si>
</sst>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</numFmts>
  <fonts count="9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167" fontId="4" fillId="0" borderId="3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37" fontId="4" fillId="0" borderId="0" xfId="19" applyNumberFormat="1" applyFont="1">
      <alignment/>
      <protection/>
    </xf>
    <xf numFmtId="37" fontId="4" fillId="0" borderId="0" xfId="19" applyNumberFormat="1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5" xfId="19" applyFont="1" applyBorder="1">
      <alignment/>
      <protection/>
    </xf>
    <xf numFmtId="37" fontId="3" fillId="0" borderId="6" xfId="19" applyNumberFormat="1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37" fontId="3" fillId="0" borderId="8" xfId="19" applyNumberFormat="1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4" fillId="0" borderId="11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7" fontId="4" fillId="0" borderId="0" xfId="15" applyNumberFormat="1" applyFont="1" applyBorder="1" applyAlignment="1">
      <alignment horizontal="center"/>
    </xf>
    <xf numFmtId="0" fontId="4" fillId="0" borderId="12" xfId="19" applyFont="1" applyBorder="1" applyAlignment="1" quotePrefix="1">
      <alignment horizontal="left"/>
      <protection/>
    </xf>
    <xf numFmtId="0" fontId="4" fillId="0" borderId="13" xfId="19" applyFont="1" applyBorder="1">
      <alignment/>
      <protection/>
    </xf>
    <xf numFmtId="37" fontId="4" fillId="0" borderId="14" xfId="19" applyNumberFormat="1" applyFont="1" applyBorder="1" applyAlignment="1">
      <alignment horizontal="right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7" fontId="3" fillId="0" borderId="17" xfId="19" applyNumberFormat="1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37" fontId="3" fillId="0" borderId="19" xfId="19" applyNumberFormat="1" applyFont="1" applyBorder="1" applyAlignment="1">
      <alignment horizontal="center"/>
      <protection/>
    </xf>
    <xf numFmtId="0" fontId="4" fillId="0" borderId="20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21" xfId="19" applyFont="1" applyBorder="1" applyAlignment="1">
      <alignment horizontal="center"/>
      <protection/>
    </xf>
    <xf numFmtId="37" fontId="4" fillId="0" borderId="17" xfId="19" applyNumberFormat="1" applyFont="1" applyBorder="1" applyAlignment="1">
      <alignment horizontal="right"/>
      <protection/>
    </xf>
    <xf numFmtId="0" fontId="4" fillId="0" borderId="22" xfId="19" applyFont="1" applyBorder="1">
      <alignment/>
      <protection/>
    </xf>
    <xf numFmtId="37" fontId="4" fillId="0" borderId="19" xfId="19" applyNumberFormat="1" applyFont="1" applyBorder="1" applyAlignment="1">
      <alignment horizontal="right"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37" fontId="4" fillId="0" borderId="25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17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4" fillId="0" borderId="17" xfId="0" applyNumberFormat="1" applyFont="1" applyBorder="1" applyAlignment="1">
      <alignment/>
    </xf>
    <xf numFmtId="167" fontId="4" fillId="0" borderId="19" xfId="19" applyNumberFormat="1" applyFont="1" applyBorder="1">
      <alignment/>
      <protection/>
    </xf>
    <xf numFmtId="167" fontId="4" fillId="0" borderId="19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3" fillId="0" borderId="21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23" xfId="19" applyNumberFormat="1" applyFont="1" applyBorder="1">
      <alignment/>
      <protection/>
    </xf>
    <xf numFmtId="167" fontId="3" fillId="0" borderId="16" xfId="19" applyNumberFormat="1" applyFont="1" applyBorder="1">
      <alignment/>
      <protection/>
    </xf>
    <xf numFmtId="167" fontId="3" fillId="0" borderId="26" xfId="19" applyNumberFormat="1" applyFont="1" applyBorder="1">
      <alignment/>
      <protection/>
    </xf>
    <xf numFmtId="167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7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7" fontId="4" fillId="0" borderId="17" xfId="15" applyNumberFormat="1" applyFont="1" applyBorder="1" applyAlignment="1">
      <alignment/>
    </xf>
    <xf numFmtId="167" fontId="4" fillId="0" borderId="21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67" fontId="4" fillId="0" borderId="19" xfId="15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7" fontId="4" fillId="0" borderId="3" xfId="15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3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7" fontId="4" fillId="0" borderId="0" xfId="15" applyNumberFormat="1" applyFont="1" applyAlignment="1" quotePrefix="1">
      <alignment horizontal="right"/>
    </xf>
    <xf numFmtId="167" fontId="4" fillId="0" borderId="0" xfId="19" applyNumberFormat="1" applyFont="1" applyBorder="1">
      <alignment/>
      <protection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17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16" fontId="3" fillId="0" borderId="19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21" xfId="0" applyFont="1" applyBorder="1" applyAlignment="1">
      <alignment horizontal="center"/>
    </xf>
    <xf numFmtId="167" fontId="4" fillId="0" borderId="2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165" fontId="3" fillId="0" borderId="28" xfId="0" applyNumberFormat="1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41" fontId="3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67" fontId="4" fillId="0" borderId="17" xfId="15" applyNumberFormat="1" applyFont="1" applyBorder="1" applyAlignment="1">
      <alignment/>
    </xf>
    <xf numFmtId="167" fontId="4" fillId="0" borderId="19" xfId="15" applyNumberFormat="1" applyFont="1" applyBorder="1" applyAlignment="1">
      <alignment/>
    </xf>
    <xf numFmtId="41" fontId="4" fillId="0" borderId="0" xfId="0" applyNumberFormat="1" applyFont="1" applyAlignment="1" quotePrefix="1">
      <alignment horizontal="left"/>
    </xf>
    <xf numFmtId="167" fontId="3" fillId="0" borderId="30" xfId="15" applyNumberFormat="1" applyFont="1" applyBorder="1" applyAlignment="1">
      <alignment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2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4" fillId="0" borderId="1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3" xfId="15" applyNumberFormat="1" applyFont="1" applyBorder="1" applyAlignment="1">
      <alignment/>
    </xf>
    <xf numFmtId="0" fontId="3" fillId="0" borderId="16" xfId="19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43" fontId="4" fillId="0" borderId="0" xfId="15" applyNumberFormat="1" applyFont="1" applyAlignment="1">
      <alignment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8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167" fontId="4" fillId="0" borderId="30" xfId="15" applyNumberFormat="1" applyFont="1" applyFill="1" applyBorder="1" applyAlignment="1">
      <alignment horizontal="center"/>
    </xf>
    <xf numFmtId="0" fontId="3" fillId="0" borderId="33" xfId="0" applyFont="1" applyBorder="1" applyAlignment="1" quotePrefix="1">
      <alignment horizontal="center"/>
    </xf>
    <xf numFmtId="0" fontId="3" fillId="0" borderId="31" xfId="0" applyFont="1" applyBorder="1" applyAlignment="1" quotePrefix="1">
      <alignment horizontal="center"/>
    </xf>
    <xf numFmtId="167" fontId="4" fillId="0" borderId="2" xfId="19" applyNumberFormat="1" applyFont="1" applyBorder="1">
      <alignment/>
      <protection/>
    </xf>
    <xf numFmtId="0" fontId="4" fillId="0" borderId="0" xfId="19" applyFont="1" applyFill="1" applyAlignment="1">
      <alignment horizontal="left"/>
      <protection/>
    </xf>
    <xf numFmtId="167" fontId="4" fillId="0" borderId="34" xfId="15" applyNumberFormat="1" applyFont="1" applyBorder="1" applyAlignment="1">
      <alignment/>
    </xf>
    <xf numFmtId="16" fontId="4" fillId="0" borderId="0" xfId="19" applyNumberFormat="1" applyFont="1" applyFill="1" applyBorder="1" applyAlignment="1" quotePrefix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Border="1">
      <alignment/>
      <protection/>
    </xf>
    <xf numFmtId="167" fontId="4" fillId="0" borderId="0" xfId="15" applyNumberFormat="1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41" fontId="4" fillId="0" borderId="0" xfId="0" applyNumberFormat="1" applyFont="1" applyAlignment="1">
      <alignment horizontal="left"/>
    </xf>
    <xf numFmtId="167" fontId="3" fillId="0" borderId="30" xfId="19" applyNumberFormat="1" applyFont="1" applyBorder="1">
      <alignment/>
      <protection/>
    </xf>
    <xf numFmtId="167" fontId="4" fillId="0" borderId="2" xfId="19" applyNumberFormat="1" applyFont="1" applyBorder="1">
      <alignment/>
      <protection/>
    </xf>
    <xf numFmtId="0" fontId="4" fillId="0" borderId="2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8" fillId="0" borderId="0" xfId="19" applyFont="1">
      <alignment/>
      <protection/>
    </xf>
    <xf numFmtId="0" fontId="8" fillId="0" borderId="0" xfId="19" applyFont="1" applyAlignment="1">
      <alignment horizontal="left"/>
      <protection/>
    </xf>
    <xf numFmtId="167" fontId="4" fillId="0" borderId="0" xfId="15" applyNumberFormat="1" applyFont="1" applyBorder="1" applyAlignment="1">
      <alignment horizontal="right"/>
    </xf>
    <xf numFmtId="167" fontId="4" fillId="0" borderId="30" xfId="15" applyNumberFormat="1" applyFont="1" applyBorder="1" applyAlignment="1">
      <alignment/>
    </xf>
    <xf numFmtId="43" fontId="4" fillId="0" borderId="0" xfId="15" applyFont="1" applyAlignment="1">
      <alignment/>
    </xf>
    <xf numFmtId="167" fontId="3" fillId="0" borderId="0" xfId="19" applyNumberFormat="1" applyFont="1" applyBorder="1" applyAlignment="1">
      <alignment horizontal="center"/>
      <protection/>
    </xf>
    <xf numFmtId="43" fontId="3" fillId="0" borderId="1" xfId="0" applyNumberFormat="1" applyFont="1" applyBorder="1" applyAlignment="1">
      <alignment horizontal="center"/>
    </xf>
    <xf numFmtId="167" fontId="4" fillId="0" borderId="0" xfId="19" applyNumberFormat="1" applyFont="1" applyAlignment="1">
      <alignment horizontal="right"/>
      <protection/>
    </xf>
    <xf numFmtId="167" fontId="4" fillId="0" borderId="0" xfId="19" applyNumberFormat="1" applyFont="1" applyBorder="1" applyAlignment="1">
      <alignment horizontal="center"/>
      <protection/>
    </xf>
    <xf numFmtId="167" fontId="4" fillId="0" borderId="2" xfId="19" applyNumberFormat="1" applyFont="1" applyBorder="1" applyAlignment="1">
      <alignment horizontal="center"/>
      <protection/>
    </xf>
    <xf numFmtId="10" fontId="4" fillId="0" borderId="0" xfId="19" applyNumberFormat="1" applyFont="1" applyAlignment="1" quotePrefix="1">
      <alignment horizontal="center"/>
      <protection/>
    </xf>
    <xf numFmtId="167" fontId="4" fillId="0" borderId="0" xfId="19" applyNumberFormat="1" applyFont="1" applyBorder="1" applyAlignment="1" quotePrefix="1">
      <alignment horizontal="left"/>
      <protection/>
    </xf>
    <xf numFmtId="0" fontId="2" fillId="0" borderId="0" xfId="0" applyFont="1" applyAlignment="1" quotePrefix="1">
      <alignment horizontal="left"/>
    </xf>
    <xf numFmtId="43" fontId="3" fillId="0" borderId="0" xfId="19" applyNumberFormat="1" applyFont="1">
      <alignment/>
      <protection/>
    </xf>
    <xf numFmtId="0" fontId="0" fillId="0" borderId="0" xfId="0" applyAlignment="1">
      <alignment/>
    </xf>
    <xf numFmtId="167" fontId="3" fillId="0" borderId="0" xfId="19" applyNumberFormat="1" applyFont="1" applyBorder="1" applyAlignment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0" fontId="3" fillId="0" borderId="35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0.57421875" style="8" customWidth="1"/>
    <col min="2" max="2" width="0.42578125" style="8" customWidth="1"/>
    <col min="3" max="3" width="12.140625" style="8" bestFit="1" customWidth="1"/>
    <col min="4" max="4" width="0.42578125" style="8" customWidth="1"/>
    <col min="5" max="5" width="21.7109375" style="8" bestFit="1" customWidth="1"/>
    <col min="6" max="6" width="0.42578125" style="8" customWidth="1"/>
    <col min="7" max="7" width="12.140625" style="8" bestFit="1" customWidth="1"/>
    <col min="8" max="8" width="0.42578125" style="8" customWidth="1"/>
    <col min="9" max="9" width="21.7109375" style="8" bestFit="1" customWidth="1"/>
    <col min="10" max="16384" width="0.42578125" style="8" customWidth="1"/>
  </cols>
  <sheetData>
    <row r="1" ht="15.75">
      <c r="A1" s="7" t="s">
        <v>331</v>
      </c>
    </row>
    <row r="3" spans="1:3" ht="15.75">
      <c r="A3" s="150" t="s">
        <v>467</v>
      </c>
      <c r="C3" s="7"/>
    </row>
    <row r="4" spans="1:3" ht="15.75">
      <c r="A4" s="149" t="s">
        <v>64</v>
      </c>
      <c r="C4" s="7"/>
    </row>
    <row r="6" spans="3:9" ht="15.75">
      <c r="C6" s="217" t="s">
        <v>334</v>
      </c>
      <c r="D6" s="215"/>
      <c r="E6" s="216"/>
      <c r="G6" s="214" t="s">
        <v>335</v>
      </c>
      <c r="H6" s="215"/>
      <c r="I6" s="216"/>
    </row>
    <row r="7" spans="3:9" ht="15.75">
      <c r="C7" s="100" t="s">
        <v>377</v>
      </c>
      <c r="D7" s="158"/>
      <c r="E7" s="100" t="s">
        <v>336</v>
      </c>
      <c r="G7" s="100" t="s">
        <v>377</v>
      </c>
      <c r="H7" s="158"/>
      <c r="I7" s="100" t="s">
        <v>336</v>
      </c>
    </row>
    <row r="8" spans="3:9" ht="15.75">
      <c r="C8" s="101" t="s">
        <v>127</v>
      </c>
      <c r="D8" s="15"/>
      <c r="E8" s="101" t="s">
        <v>337</v>
      </c>
      <c r="G8" s="101" t="s">
        <v>127</v>
      </c>
      <c r="H8" s="15"/>
      <c r="I8" s="101" t="s">
        <v>337</v>
      </c>
    </row>
    <row r="9" spans="3:9" ht="15.75">
      <c r="C9" s="101" t="s">
        <v>379</v>
      </c>
      <c r="D9" s="15"/>
      <c r="E9" s="101" t="s">
        <v>379</v>
      </c>
      <c r="G9" s="101" t="s">
        <v>379</v>
      </c>
      <c r="H9" s="15"/>
      <c r="I9" s="101" t="s">
        <v>379</v>
      </c>
    </row>
    <row r="10" spans="3:9" ht="15.75">
      <c r="C10" s="102" t="s">
        <v>65</v>
      </c>
      <c r="D10" s="103"/>
      <c r="E10" s="102" t="s">
        <v>342</v>
      </c>
      <c r="G10" s="102" t="s">
        <v>65</v>
      </c>
      <c r="H10" s="103"/>
      <c r="I10" s="102" t="s">
        <v>342</v>
      </c>
    </row>
    <row r="11" spans="3:9" ht="15.75">
      <c r="C11" s="104" t="s">
        <v>380</v>
      </c>
      <c r="D11" s="159"/>
      <c r="E11" s="104" t="s">
        <v>380</v>
      </c>
      <c r="G11" s="104" t="s">
        <v>380</v>
      </c>
      <c r="H11" s="159"/>
      <c r="I11" s="104" t="s">
        <v>380</v>
      </c>
    </row>
    <row r="13" spans="1:9" ht="15.75">
      <c r="A13" s="8" t="s">
        <v>358</v>
      </c>
      <c r="C13" s="127">
        <v>261508</v>
      </c>
      <c r="E13" s="92">
        <v>218675</v>
      </c>
      <c r="G13" s="127">
        <v>724705</v>
      </c>
      <c r="I13" s="117">
        <v>545928</v>
      </c>
    </row>
    <row r="14" spans="3:7" ht="15.75">
      <c r="C14" s="7"/>
      <c r="G14" s="7"/>
    </row>
    <row r="15" spans="1:9" ht="15.75">
      <c r="A15" s="8" t="s">
        <v>359</v>
      </c>
      <c r="C15" s="91">
        <v>-255634</v>
      </c>
      <c r="D15" s="92"/>
      <c r="E15" s="92">
        <v>-208991</v>
      </c>
      <c r="F15" s="92"/>
      <c r="G15" s="91">
        <v>-710539</v>
      </c>
      <c r="I15" s="92">
        <v>-549958</v>
      </c>
    </row>
    <row r="16" spans="3:7" ht="15.75">
      <c r="C16" s="7"/>
      <c r="G16" s="7"/>
    </row>
    <row r="17" spans="1:9" ht="15.75">
      <c r="A17" s="8" t="s">
        <v>360</v>
      </c>
      <c r="C17" s="128">
        <v>3147</v>
      </c>
      <c r="E17" s="123">
        <v>4351</v>
      </c>
      <c r="G17" s="128">
        <v>8908</v>
      </c>
      <c r="I17" s="123">
        <v>11083</v>
      </c>
    </row>
    <row r="18" spans="3:7" ht="15.75">
      <c r="C18" s="7"/>
      <c r="G18" s="7"/>
    </row>
    <row r="19" spans="1:9" ht="15.75">
      <c r="A19" s="74" t="s">
        <v>9</v>
      </c>
      <c r="C19" s="127">
        <f>+C13+C15+C17</f>
        <v>9021</v>
      </c>
      <c r="E19" s="117">
        <f>+E13+E15+E17</f>
        <v>14035</v>
      </c>
      <c r="G19" s="127">
        <f>+G13+G15+G17</f>
        <v>23074</v>
      </c>
      <c r="I19" s="117">
        <f>+I13+I15+I17</f>
        <v>7053</v>
      </c>
    </row>
    <row r="20" spans="3:7" ht="15.75">
      <c r="C20" s="127"/>
      <c r="G20" s="7"/>
    </row>
    <row r="21" spans="1:9" ht="15.75">
      <c r="A21" s="145" t="s">
        <v>93</v>
      </c>
      <c r="C21" s="91">
        <v>-9733</v>
      </c>
      <c r="E21" s="200">
        <v>0</v>
      </c>
      <c r="G21" s="91">
        <v>970507</v>
      </c>
      <c r="I21" s="200">
        <v>0</v>
      </c>
    </row>
    <row r="22" spans="3:7" ht="15.75">
      <c r="C22" s="7"/>
      <c r="G22" s="7"/>
    </row>
    <row r="23" spans="1:9" ht="15.75">
      <c r="A23" s="74" t="s">
        <v>307</v>
      </c>
      <c r="C23" s="91">
        <v>-9567</v>
      </c>
      <c r="D23" s="7"/>
      <c r="E23" s="92">
        <v>-30520</v>
      </c>
      <c r="G23" s="91">
        <v>-19876</v>
      </c>
      <c r="I23" s="92">
        <v>-87734</v>
      </c>
    </row>
    <row r="24" spans="3:7" ht="15.75">
      <c r="C24" s="7"/>
      <c r="G24" s="7"/>
    </row>
    <row r="25" spans="1:9" ht="15.75">
      <c r="A25" s="23" t="s">
        <v>133</v>
      </c>
      <c r="C25" s="129">
        <v>59</v>
      </c>
      <c r="E25" s="123">
        <v>17</v>
      </c>
      <c r="G25" s="128">
        <v>199</v>
      </c>
      <c r="I25" s="123">
        <v>613</v>
      </c>
    </row>
    <row r="26" spans="3:7" ht="15.75">
      <c r="C26" s="7"/>
      <c r="G26" s="7"/>
    </row>
    <row r="27" spans="1:9" ht="15.75">
      <c r="A27" s="74" t="s">
        <v>329</v>
      </c>
      <c r="C27" s="127">
        <f>+C19+C23+C25+C21</f>
        <v>-10220</v>
      </c>
      <c r="E27" s="117">
        <f>+E19+E23+E25+E21</f>
        <v>-16468</v>
      </c>
      <c r="G27" s="127">
        <f>+G19+G23+G25+G21</f>
        <v>973904</v>
      </c>
      <c r="I27" s="117">
        <f>+I19+I23+I25+I21</f>
        <v>-80068</v>
      </c>
    </row>
    <row r="28" spans="3:7" ht="15.75">
      <c r="C28" s="7"/>
      <c r="G28" s="7"/>
    </row>
    <row r="29" spans="1:9" ht="15.75">
      <c r="A29" s="8" t="s">
        <v>361</v>
      </c>
      <c r="C29" s="128">
        <v>-3273</v>
      </c>
      <c r="E29" s="123">
        <v>-6349</v>
      </c>
      <c r="G29" s="130">
        <v>-11697</v>
      </c>
      <c r="I29" s="131">
        <v>-11088</v>
      </c>
    </row>
    <row r="30" spans="3:7" ht="15.75">
      <c r="C30" s="7"/>
      <c r="G30" s="7"/>
    </row>
    <row r="31" spans="1:9" ht="15.75">
      <c r="A31" s="74" t="s">
        <v>311</v>
      </c>
      <c r="C31" s="127">
        <f>+C27+C29</f>
        <v>-13493</v>
      </c>
      <c r="E31" s="117">
        <f>+E27+E29</f>
        <v>-22817</v>
      </c>
      <c r="G31" s="127">
        <f>+G27+G29</f>
        <v>962207</v>
      </c>
      <c r="I31" s="117">
        <f>+I27+I29</f>
        <v>-91156</v>
      </c>
    </row>
    <row r="32" spans="3:7" ht="15.75">
      <c r="C32" s="7"/>
      <c r="G32" s="7"/>
    </row>
    <row r="33" spans="1:9" ht="15.75">
      <c r="A33" s="8" t="s">
        <v>370</v>
      </c>
      <c r="C33" s="130">
        <v>-3779</v>
      </c>
      <c r="E33" s="123">
        <v>-5377</v>
      </c>
      <c r="G33" s="130">
        <v>-10951</v>
      </c>
      <c r="I33" s="131">
        <v>-9824</v>
      </c>
    </row>
    <row r="34" spans="3:7" ht="15.75">
      <c r="C34" s="7"/>
      <c r="G34" s="7"/>
    </row>
    <row r="35" spans="1:9" ht="15.75">
      <c r="A35" s="74" t="s">
        <v>330</v>
      </c>
      <c r="C35" s="129">
        <f>+C31+C33</f>
        <v>-17272</v>
      </c>
      <c r="E35" s="132">
        <f>+E31+E33</f>
        <v>-28194</v>
      </c>
      <c r="G35" s="129">
        <f>+G31+G33</f>
        <v>951256</v>
      </c>
      <c r="I35" s="132">
        <f>+I31+I33</f>
        <v>-100980</v>
      </c>
    </row>
    <row r="36" spans="3:7" ht="15.75">
      <c r="C36" s="7"/>
      <c r="G36" s="7"/>
    </row>
    <row r="37" spans="1:9" ht="16.5" thickBot="1">
      <c r="A37" s="74" t="s">
        <v>147</v>
      </c>
      <c r="C37" s="133">
        <v>-0.03</v>
      </c>
      <c r="D37" s="92"/>
      <c r="E37" s="134">
        <v>-0.49</v>
      </c>
      <c r="G37" s="135">
        <v>3.14</v>
      </c>
      <c r="I37" s="136">
        <v>-1.75</v>
      </c>
    </row>
    <row r="38" spans="3:9" ht="8.25" customHeight="1">
      <c r="C38" s="107"/>
      <c r="D38" s="106"/>
      <c r="E38" s="106"/>
      <c r="F38" s="106"/>
      <c r="G38" s="107"/>
      <c r="H38" s="106"/>
      <c r="I38" s="106"/>
    </row>
    <row r="39" spans="1:9" ht="16.5" thickBot="1">
      <c r="A39" s="74" t="s">
        <v>103</v>
      </c>
      <c r="C39" s="202">
        <v>-0.02</v>
      </c>
      <c r="E39" s="202">
        <v>0</v>
      </c>
      <c r="G39" s="202">
        <v>2.74</v>
      </c>
      <c r="I39" s="202">
        <v>0</v>
      </c>
    </row>
    <row r="40" ht="15.75">
      <c r="G40" s="117"/>
    </row>
    <row r="42" ht="15.75">
      <c r="A42" s="7" t="s">
        <v>366</v>
      </c>
    </row>
    <row r="43" ht="15.75">
      <c r="A43" s="6" t="s">
        <v>367</v>
      </c>
    </row>
    <row r="46" spans="7:9" ht="15.75">
      <c r="G46" s="117"/>
      <c r="I46" s="117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0.42578125" style="8" customWidth="1"/>
    <col min="2" max="2" width="71.00390625" style="8" customWidth="1"/>
    <col min="3" max="3" width="0.42578125" style="8" customWidth="1"/>
    <col min="4" max="4" width="14.57421875" style="8" bestFit="1" customWidth="1"/>
    <col min="5" max="5" width="0.42578125" style="8" customWidth="1"/>
    <col min="6" max="6" width="14.421875" style="8" bestFit="1" customWidth="1"/>
    <col min="7" max="7" width="0.42578125" style="8" customWidth="1"/>
    <col min="8" max="8" width="4.7109375" style="8" bestFit="1" customWidth="1"/>
    <col min="9" max="9" width="11.57421875" style="106" customWidth="1"/>
    <col min="10" max="10" width="8.421875" style="8" bestFit="1" customWidth="1"/>
    <col min="11" max="16384" width="0.42578125" style="8" customWidth="1"/>
  </cols>
  <sheetData>
    <row r="1" spans="1:2" ht="15.75">
      <c r="A1" s="7"/>
      <c r="B1" s="7" t="s">
        <v>332</v>
      </c>
    </row>
    <row r="2" ht="7.5" customHeight="1"/>
    <row r="3" spans="1:4" ht="15.75">
      <c r="A3" s="109"/>
      <c r="B3" s="150" t="s">
        <v>464</v>
      </c>
      <c r="D3" s="7"/>
    </row>
    <row r="4" spans="1:4" ht="7.5" customHeight="1">
      <c r="A4" s="109"/>
      <c r="B4" s="149"/>
      <c r="D4" s="7"/>
    </row>
    <row r="5" ht="8.25" customHeight="1"/>
    <row r="6" ht="6.75" customHeight="1"/>
    <row r="7" spans="4:6" ht="15.75">
      <c r="D7" s="110" t="s">
        <v>375</v>
      </c>
      <c r="F7" s="110" t="s">
        <v>381</v>
      </c>
    </row>
    <row r="8" spans="4:6" ht="15.75">
      <c r="D8" s="111" t="s">
        <v>376</v>
      </c>
      <c r="F8" s="111" t="s">
        <v>376</v>
      </c>
    </row>
    <row r="9" spans="4:6" ht="15.75">
      <c r="D9" s="111" t="s">
        <v>377</v>
      </c>
      <c r="F9" s="111" t="s">
        <v>382</v>
      </c>
    </row>
    <row r="10" spans="4:6" ht="15.75">
      <c r="D10" s="111" t="s">
        <v>378</v>
      </c>
      <c r="F10" s="111" t="s">
        <v>383</v>
      </c>
    </row>
    <row r="11" spans="4:6" ht="15.75">
      <c r="D11" s="112" t="s">
        <v>379</v>
      </c>
      <c r="F11" s="112" t="s">
        <v>384</v>
      </c>
    </row>
    <row r="12" spans="4:6" ht="15.75">
      <c r="D12" s="113" t="s">
        <v>65</v>
      </c>
      <c r="F12" s="113" t="s">
        <v>304</v>
      </c>
    </row>
    <row r="13" spans="4:6" ht="15.75">
      <c r="D13" s="114" t="s">
        <v>380</v>
      </c>
      <c r="F13" s="114" t="s">
        <v>380</v>
      </c>
    </row>
    <row r="14" spans="4:6" ht="15.75">
      <c r="D14" s="92"/>
      <c r="E14" s="92"/>
      <c r="F14" s="92"/>
    </row>
    <row r="15" spans="1:6" ht="15.75">
      <c r="A15" s="88"/>
      <c r="B15" s="115" t="s">
        <v>385</v>
      </c>
      <c r="D15" s="92"/>
      <c r="E15" s="92"/>
      <c r="F15" s="92"/>
    </row>
    <row r="16" spans="1:9" ht="15.75">
      <c r="A16" s="88"/>
      <c r="B16" s="191" t="s">
        <v>386</v>
      </c>
      <c r="D16" s="92">
        <v>301146</v>
      </c>
      <c r="E16" s="92"/>
      <c r="F16" s="92">
        <v>236204</v>
      </c>
      <c r="I16" s="94"/>
    </row>
    <row r="17" spans="1:9" ht="15.75">
      <c r="A17" s="88"/>
      <c r="B17" s="191" t="s">
        <v>122</v>
      </c>
      <c r="D17" s="92">
        <v>11684</v>
      </c>
      <c r="E17" s="92"/>
      <c r="F17" s="92">
        <v>0</v>
      </c>
      <c r="I17" s="94"/>
    </row>
    <row r="18" spans="1:9" ht="15.75">
      <c r="A18" s="88"/>
      <c r="B18" s="191" t="s">
        <v>387</v>
      </c>
      <c r="D18" s="92">
        <v>166912</v>
      </c>
      <c r="E18" s="92"/>
      <c r="F18" s="92">
        <v>166295</v>
      </c>
      <c r="I18" s="94"/>
    </row>
    <row r="19" spans="1:9" ht="15.75">
      <c r="A19" s="88"/>
      <c r="B19" s="191" t="s">
        <v>388</v>
      </c>
      <c r="D19" s="92">
        <v>37035</v>
      </c>
      <c r="E19" s="92"/>
      <c r="F19" s="92">
        <v>33566</v>
      </c>
      <c r="I19" s="94"/>
    </row>
    <row r="20" spans="1:9" ht="15.75">
      <c r="A20" s="88"/>
      <c r="B20" s="191" t="s">
        <v>389</v>
      </c>
      <c r="D20" s="92">
        <v>11803</v>
      </c>
      <c r="E20" s="92"/>
      <c r="F20" s="92">
        <v>34854</v>
      </c>
      <c r="I20" s="94"/>
    </row>
    <row r="21" spans="1:9" ht="15.75">
      <c r="A21" s="88"/>
      <c r="B21" s="191" t="s">
        <v>390</v>
      </c>
      <c r="D21" s="92">
        <v>1500</v>
      </c>
      <c r="E21" s="92"/>
      <c r="F21" s="92">
        <v>1305</v>
      </c>
      <c r="I21" s="94"/>
    </row>
    <row r="22" spans="1:10" ht="15.75">
      <c r="A22" s="88"/>
      <c r="B22" s="23" t="s">
        <v>121</v>
      </c>
      <c r="D22" s="92">
        <v>-26879</v>
      </c>
      <c r="E22" s="92"/>
      <c r="F22" s="92">
        <v>-14207</v>
      </c>
      <c r="I22" s="94"/>
      <c r="J22" s="117">
        <f>SUM(I16:I22)</f>
        <v>0</v>
      </c>
    </row>
    <row r="23" spans="4:9" ht="15.75">
      <c r="D23" s="93">
        <f>SUM(D16:D22)</f>
        <v>503201</v>
      </c>
      <c r="E23" s="92"/>
      <c r="F23" s="93">
        <f>SUM(F16:F22)</f>
        <v>458017</v>
      </c>
      <c r="I23" s="94"/>
    </row>
    <row r="24" spans="1:6" ht="15.75">
      <c r="A24" s="88"/>
      <c r="B24" s="118" t="s">
        <v>391</v>
      </c>
      <c r="D24" s="92"/>
      <c r="E24" s="92"/>
      <c r="F24" s="92"/>
    </row>
    <row r="25" spans="1:9" ht="15.75">
      <c r="A25" s="88"/>
      <c r="B25" s="116" t="s">
        <v>392</v>
      </c>
      <c r="D25" s="119">
        <v>169834</v>
      </c>
      <c r="E25" s="92"/>
      <c r="F25" s="119">
        <v>157282</v>
      </c>
      <c r="I25" s="94"/>
    </row>
    <row r="26" spans="1:9" ht="15.75">
      <c r="A26" s="88"/>
      <c r="B26" s="116" t="s">
        <v>393</v>
      </c>
      <c r="D26" s="120">
        <v>76014</v>
      </c>
      <c r="E26" s="92"/>
      <c r="F26" s="120">
        <v>73153</v>
      </c>
      <c r="I26" s="94"/>
    </row>
    <row r="27" spans="1:9" ht="15.75">
      <c r="A27" s="88"/>
      <c r="B27" s="116" t="s">
        <v>394</v>
      </c>
      <c r="D27" s="120">
        <v>20979</v>
      </c>
      <c r="E27" s="92"/>
      <c r="F27" s="120">
        <v>21696</v>
      </c>
      <c r="I27" s="94"/>
    </row>
    <row r="28" spans="1:9" ht="15.75">
      <c r="A28" s="88"/>
      <c r="B28" s="116" t="s">
        <v>395</v>
      </c>
      <c r="D28" s="120">
        <v>178044</v>
      </c>
      <c r="E28" s="92"/>
      <c r="F28" s="120">
        <v>162950</v>
      </c>
      <c r="I28" s="94"/>
    </row>
    <row r="29" spans="1:9" ht="15.75">
      <c r="A29" s="88"/>
      <c r="B29" s="116" t="s">
        <v>396</v>
      </c>
      <c r="D29" s="120">
        <v>43452</v>
      </c>
      <c r="E29" s="92"/>
      <c r="F29" s="120">
        <v>49136</v>
      </c>
      <c r="I29" s="94"/>
    </row>
    <row r="30" spans="1:9" ht="15.75">
      <c r="A30" s="88"/>
      <c r="B30" s="116" t="s">
        <v>397</v>
      </c>
      <c r="D30" s="120">
        <v>29085</v>
      </c>
      <c r="E30" s="92"/>
      <c r="F30" s="120">
        <v>103981</v>
      </c>
      <c r="I30" s="94"/>
    </row>
    <row r="31" spans="1:9" ht="15.75">
      <c r="A31" s="88"/>
      <c r="B31" s="116" t="s">
        <v>398</v>
      </c>
      <c r="D31" s="120">
        <v>14311</v>
      </c>
      <c r="E31" s="92"/>
      <c r="F31" s="120">
        <v>13611</v>
      </c>
      <c r="I31" s="94"/>
    </row>
    <row r="32" spans="1:9" ht="15.75">
      <c r="A32" s="88"/>
      <c r="B32" s="121" t="s">
        <v>399</v>
      </c>
      <c r="D32" s="120">
        <v>63405</v>
      </c>
      <c r="E32" s="92"/>
      <c r="F32" s="120">
        <v>65192</v>
      </c>
      <c r="I32" s="94"/>
    </row>
    <row r="33" spans="1:9" ht="15.75">
      <c r="A33" s="88"/>
      <c r="B33" s="121" t="s">
        <v>449</v>
      </c>
      <c r="D33" s="120">
        <v>2873</v>
      </c>
      <c r="E33" s="92"/>
      <c r="F33" s="120">
        <v>2873</v>
      </c>
      <c r="I33" s="94"/>
    </row>
    <row r="34" spans="1:9" ht="15.75">
      <c r="A34" s="88"/>
      <c r="B34" s="116" t="s">
        <v>400</v>
      </c>
      <c r="D34" s="120">
        <v>70275</v>
      </c>
      <c r="E34" s="92"/>
      <c r="F34" s="120">
        <v>56685</v>
      </c>
      <c r="I34" s="94"/>
    </row>
    <row r="35" spans="4:10" ht="15.75">
      <c r="D35" s="105">
        <f>SUM(D25:D34)</f>
        <v>668272</v>
      </c>
      <c r="E35" s="92"/>
      <c r="F35" s="105">
        <f>SUM(F25:F34)</f>
        <v>706559</v>
      </c>
      <c r="I35" s="94"/>
      <c r="J35" s="117"/>
    </row>
    <row r="36" spans="4:10" ht="15.75">
      <c r="D36" s="120"/>
      <c r="E36" s="92"/>
      <c r="F36" s="120"/>
      <c r="I36" s="94"/>
      <c r="J36" s="117"/>
    </row>
    <row r="37" spans="1:9" ht="15.75">
      <c r="A37" s="88"/>
      <c r="B37" s="7" t="s">
        <v>401</v>
      </c>
      <c r="D37" s="120"/>
      <c r="E37" s="92"/>
      <c r="F37" s="120"/>
      <c r="I37" s="94"/>
    </row>
    <row r="38" spans="1:9" ht="15.75">
      <c r="A38" s="88"/>
      <c r="B38" s="116" t="s">
        <v>402</v>
      </c>
      <c r="D38" s="120">
        <v>90002</v>
      </c>
      <c r="E38" s="92"/>
      <c r="F38" s="120">
        <v>56393</v>
      </c>
      <c r="I38" s="94"/>
    </row>
    <row r="39" spans="1:9" ht="15.75">
      <c r="A39" s="88"/>
      <c r="B39" s="116" t="s">
        <v>403</v>
      </c>
      <c r="D39" s="120">
        <v>283188</v>
      </c>
      <c r="E39" s="92"/>
      <c r="F39" s="120">
        <v>766995</v>
      </c>
      <c r="I39" s="94"/>
    </row>
    <row r="40" spans="1:9" ht="15.75">
      <c r="A40" s="88"/>
      <c r="B40" s="116" t="s">
        <v>404</v>
      </c>
      <c r="D40" s="120">
        <v>45551</v>
      </c>
      <c r="E40" s="92"/>
      <c r="F40" s="120">
        <v>101603</v>
      </c>
      <c r="I40" s="94"/>
    </row>
    <row r="41" spans="1:9" ht="15.75">
      <c r="A41" s="88"/>
      <c r="B41" s="116" t="s">
        <v>405</v>
      </c>
      <c r="D41" s="120">
        <v>114785</v>
      </c>
      <c r="E41" s="92"/>
      <c r="F41" s="120">
        <v>193852</v>
      </c>
      <c r="I41" s="94"/>
    </row>
    <row r="42" spans="1:9" ht="15.75">
      <c r="A42" s="88"/>
      <c r="B42" s="116" t="s">
        <v>423</v>
      </c>
      <c r="D42" s="120">
        <v>180950</v>
      </c>
      <c r="E42" s="92"/>
      <c r="F42" s="120">
        <v>1281856</v>
      </c>
      <c r="I42" s="94"/>
    </row>
    <row r="43" spans="1:9" ht="15.75">
      <c r="A43" s="88"/>
      <c r="B43" s="116" t="s">
        <v>361</v>
      </c>
      <c r="D43" s="120">
        <v>32877</v>
      </c>
      <c r="E43" s="92"/>
      <c r="F43" s="120">
        <v>37255</v>
      </c>
      <c r="I43" s="94"/>
    </row>
    <row r="44" spans="1:9" ht="15.75">
      <c r="A44" s="88"/>
      <c r="B44" s="116" t="s">
        <v>424</v>
      </c>
      <c r="D44" s="120">
        <v>184</v>
      </c>
      <c r="E44" s="92"/>
      <c r="F44" s="120">
        <v>119</v>
      </c>
      <c r="I44" s="94"/>
    </row>
    <row r="45" spans="4:10" ht="15.75">
      <c r="D45" s="105">
        <f>SUM(D38:D44)</f>
        <v>747537</v>
      </c>
      <c r="E45" s="92"/>
      <c r="F45" s="105">
        <f>SUM(F38:F44)</f>
        <v>2438073</v>
      </c>
      <c r="I45" s="94"/>
      <c r="J45" s="117">
        <f>+I45+I59+I60+I61+I62</f>
        <v>0</v>
      </c>
    </row>
    <row r="46" spans="4:9" ht="5.25" customHeight="1">
      <c r="D46" s="92"/>
      <c r="E46" s="92"/>
      <c r="F46" s="92"/>
      <c r="I46" s="94"/>
    </row>
    <row r="47" spans="1:9" ht="15.75">
      <c r="A47" s="88"/>
      <c r="B47" s="118" t="s">
        <v>425</v>
      </c>
      <c r="D47" s="91">
        <f>D35-D45</f>
        <v>-79265</v>
      </c>
      <c r="E47" s="92"/>
      <c r="F47" s="91">
        <f>F35-F45</f>
        <v>-1731514</v>
      </c>
      <c r="I47" s="97"/>
    </row>
    <row r="48" spans="4:9" ht="5.25" customHeight="1">
      <c r="D48" s="92"/>
      <c r="E48" s="92"/>
      <c r="F48" s="92"/>
      <c r="I48" s="94"/>
    </row>
    <row r="49" spans="4:9" ht="16.5" thickBot="1">
      <c r="D49" s="122">
        <f>D23+D47</f>
        <v>423936</v>
      </c>
      <c r="E49" s="92"/>
      <c r="F49" s="122">
        <f>F23+F47</f>
        <v>-1273497</v>
      </c>
      <c r="I49" s="97"/>
    </row>
    <row r="50" spans="4:9" ht="16.5" thickTop="1">
      <c r="D50" s="92"/>
      <c r="E50" s="92"/>
      <c r="F50" s="92"/>
      <c r="I50" s="94"/>
    </row>
    <row r="51" spans="1:9" ht="15.75">
      <c r="A51" s="88"/>
      <c r="B51" s="115" t="s">
        <v>259</v>
      </c>
      <c r="D51" s="92"/>
      <c r="E51" s="92"/>
      <c r="F51" s="92"/>
      <c r="I51" s="94"/>
    </row>
    <row r="52" spans="1:9" ht="15.75">
      <c r="A52" s="88"/>
      <c r="B52" s="116" t="s">
        <v>426</v>
      </c>
      <c r="D52" s="92">
        <v>547921</v>
      </c>
      <c r="E52" s="92"/>
      <c r="F52" s="92">
        <v>575455</v>
      </c>
      <c r="I52" s="94"/>
    </row>
    <row r="53" spans="1:9" ht="15.75">
      <c r="A53" s="88"/>
      <c r="B53" s="116" t="s">
        <v>427</v>
      </c>
      <c r="D53" s="123">
        <v>-395376</v>
      </c>
      <c r="E53" s="92"/>
      <c r="F53" s="123">
        <v>-1981371</v>
      </c>
      <c r="I53" s="94"/>
    </row>
    <row r="54" spans="4:9" ht="5.25" customHeight="1">
      <c r="D54" s="92"/>
      <c r="E54" s="92"/>
      <c r="F54" s="92"/>
      <c r="I54" s="94"/>
    </row>
    <row r="55" spans="2:9" ht="15.75">
      <c r="B55" s="121" t="s">
        <v>259</v>
      </c>
      <c r="D55" s="91">
        <f>SUM(D52:D54)</f>
        <v>152545</v>
      </c>
      <c r="E55" s="92"/>
      <c r="F55" s="91">
        <f>SUM(F52:F54)</f>
        <v>-1405916</v>
      </c>
      <c r="I55" s="97"/>
    </row>
    <row r="56" spans="4:9" ht="15.75">
      <c r="D56" s="92"/>
      <c r="E56" s="92"/>
      <c r="F56" s="92"/>
      <c r="I56" s="94"/>
    </row>
    <row r="57" spans="1:9" ht="15.75">
      <c r="A57" s="88"/>
      <c r="B57" s="116" t="s">
        <v>371</v>
      </c>
      <c r="D57" s="92">
        <v>106036</v>
      </c>
      <c r="E57" s="92"/>
      <c r="F57" s="92">
        <v>94960</v>
      </c>
      <c r="I57" s="94"/>
    </row>
    <row r="58" spans="1:9" ht="15.75">
      <c r="A58" s="88"/>
      <c r="B58" s="121" t="s">
        <v>318</v>
      </c>
      <c r="D58" s="92">
        <v>100427</v>
      </c>
      <c r="E58" s="92"/>
      <c r="F58" s="92">
        <v>0</v>
      </c>
      <c r="I58" s="94"/>
    </row>
    <row r="59" spans="1:9" ht="15.75">
      <c r="A59" s="88"/>
      <c r="B59" s="116" t="s">
        <v>428</v>
      </c>
      <c r="D59" s="92">
        <v>32189</v>
      </c>
      <c r="E59" s="92"/>
      <c r="F59" s="92">
        <v>27050</v>
      </c>
      <c r="I59" s="94"/>
    </row>
    <row r="60" spans="1:9" ht="15.75">
      <c r="A60" s="88"/>
      <c r="B60" s="116" t="s">
        <v>404</v>
      </c>
      <c r="D60" s="92">
        <v>1305</v>
      </c>
      <c r="E60" s="92"/>
      <c r="F60" s="92">
        <v>1045</v>
      </c>
      <c r="I60" s="94"/>
    </row>
    <row r="61" spans="1:9" ht="15.75">
      <c r="A61" s="88"/>
      <c r="B61" s="116" t="s">
        <v>414</v>
      </c>
      <c r="D61" s="92">
        <v>10533</v>
      </c>
      <c r="E61" s="92"/>
      <c r="F61" s="92">
        <v>7775</v>
      </c>
      <c r="I61" s="94"/>
    </row>
    <row r="62" spans="1:10" ht="15.75">
      <c r="A62" s="88"/>
      <c r="B62" s="116" t="s">
        <v>429</v>
      </c>
      <c r="D62" s="92">
        <v>20901</v>
      </c>
      <c r="E62" s="92"/>
      <c r="F62" s="92">
        <v>1589</v>
      </c>
      <c r="I62" s="94"/>
      <c r="J62" s="117"/>
    </row>
    <row r="63" spans="4:9" ht="5.25" customHeight="1">
      <c r="D63" s="92"/>
      <c r="E63" s="92"/>
      <c r="F63" s="92"/>
      <c r="I63" s="94"/>
    </row>
    <row r="64" spans="4:9" ht="16.5" thickBot="1">
      <c r="D64" s="122">
        <f>SUM(D55:D62)</f>
        <v>423936</v>
      </c>
      <c r="E64" s="92"/>
      <c r="F64" s="122">
        <f>SUM(F55:F62)</f>
        <v>-1273497</v>
      </c>
      <c r="I64" s="97"/>
    </row>
    <row r="65" spans="4:9" ht="16.5" thickTop="1">
      <c r="D65" s="97"/>
      <c r="E65" s="92"/>
      <c r="F65" s="97"/>
      <c r="I65" s="97"/>
    </row>
    <row r="66" spans="2:9" ht="15.75">
      <c r="B66" s="7" t="s">
        <v>470</v>
      </c>
      <c r="D66" s="92"/>
      <c r="E66" s="92"/>
      <c r="F66" s="92"/>
      <c r="I66" s="94"/>
    </row>
    <row r="67" spans="2:9" ht="15.75">
      <c r="B67" s="7" t="s">
        <v>471</v>
      </c>
      <c r="D67" s="92"/>
      <c r="E67" s="92"/>
      <c r="F67" s="92"/>
      <c r="I67" s="94"/>
    </row>
    <row r="68" ht="15.75">
      <c r="I68" s="94"/>
    </row>
    <row r="69" spans="4:9" ht="15.75">
      <c r="D69" s="117"/>
      <c r="F69" s="117"/>
      <c r="I69" s="189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3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89" customWidth="1"/>
    <col min="2" max="2" width="0.42578125" style="89" customWidth="1"/>
    <col min="3" max="3" width="11.00390625" style="89" bestFit="1" customWidth="1"/>
    <col min="4" max="4" width="0.42578125" style="89" customWidth="1"/>
    <col min="5" max="5" width="11.00390625" style="89" bestFit="1" customWidth="1"/>
    <col min="6" max="6" width="0.42578125" style="89" customWidth="1"/>
    <col min="7" max="7" width="11.140625" style="89" bestFit="1" customWidth="1"/>
    <col min="8" max="8" width="0.42578125" style="89" customWidth="1"/>
    <col min="9" max="9" width="10.421875" style="89" bestFit="1" customWidth="1"/>
    <col min="10" max="10" width="0.42578125" style="89" customWidth="1"/>
    <col min="11" max="11" width="14.28125" style="89" bestFit="1" customWidth="1"/>
    <col min="12" max="12" width="0.42578125" style="89" customWidth="1"/>
    <col min="13" max="13" width="12.7109375" style="89" bestFit="1" customWidth="1"/>
    <col min="14" max="16384" width="0.42578125" style="89" customWidth="1"/>
  </cols>
  <sheetData>
    <row r="1" spans="1:13" ht="15.75">
      <c r="A1" s="7" t="s">
        <v>331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>
      <c r="A3" s="220" t="s">
        <v>465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99"/>
    </row>
    <row r="4" spans="1:14" ht="15.75">
      <c r="A4" s="221" t="s">
        <v>64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99"/>
    </row>
    <row r="6" spans="5:9" ht="15.75">
      <c r="E6" s="218" t="s">
        <v>420</v>
      </c>
      <c r="F6" s="219"/>
      <c r="G6" s="219"/>
      <c r="H6" s="219"/>
      <c r="I6" s="219"/>
    </row>
    <row r="7" spans="1:13" ht="15.75">
      <c r="A7" s="8"/>
      <c r="B7" s="8"/>
      <c r="C7" s="8"/>
      <c r="D7" s="8"/>
      <c r="E7" s="126"/>
      <c r="F7" s="210"/>
      <c r="G7" s="124" t="s">
        <v>417</v>
      </c>
      <c r="H7" s="210"/>
      <c r="I7" s="210"/>
      <c r="J7" s="8"/>
      <c r="K7" s="8"/>
      <c r="L7" s="8"/>
      <c r="M7" s="8"/>
    </row>
    <row r="8" spans="1:13" ht="15.75">
      <c r="A8" s="8"/>
      <c r="B8" s="8"/>
      <c r="C8" s="124" t="s">
        <v>333</v>
      </c>
      <c r="D8" s="8"/>
      <c r="E8" s="124" t="s">
        <v>333</v>
      </c>
      <c r="F8" s="8"/>
      <c r="G8" s="33" t="s">
        <v>419</v>
      </c>
      <c r="H8" s="8"/>
      <c r="I8" s="124" t="s">
        <v>406</v>
      </c>
      <c r="J8" s="8"/>
      <c r="K8" s="126" t="s">
        <v>179</v>
      </c>
      <c r="L8" s="8"/>
      <c r="M8" s="8"/>
    </row>
    <row r="9" spans="1:13" ht="15.75">
      <c r="A9" s="8"/>
      <c r="B9" s="8"/>
      <c r="C9" s="140" t="s">
        <v>210</v>
      </c>
      <c r="D9" s="8"/>
      <c r="E9" s="137" t="s">
        <v>416</v>
      </c>
      <c r="F9" s="8"/>
      <c r="G9" s="140" t="s">
        <v>418</v>
      </c>
      <c r="H9" s="8"/>
      <c r="I9" s="137" t="s">
        <v>427</v>
      </c>
      <c r="J9" s="8"/>
      <c r="K9" s="137" t="s">
        <v>209</v>
      </c>
      <c r="L9" s="8"/>
      <c r="M9" s="137" t="s">
        <v>362</v>
      </c>
    </row>
    <row r="10" spans="1:13" ht="15.75">
      <c r="A10" s="8"/>
      <c r="B10" s="8"/>
      <c r="C10" s="126" t="s">
        <v>206</v>
      </c>
      <c r="D10" s="7"/>
      <c r="E10" s="126" t="s">
        <v>206</v>
      </c>
      <c r="F10" s="7"/>
      <c r="G10" s="126" t="s">
        <v>206</v>
      </c>
      <c r="H10" s="7"/>
      <c r="I10" s="126" t="s">
        <v>206</v>
      </c>
      <c r="J10" s="7"/>
      <c r="K10" s="126" t="s">
        <v>206</v>
      </c>
      <c r="L10" s="7"/>
      <c r="M10" s="126" t="s">
        <v>206</v>
      </c>
    </row>
    <row r="11" spans="1:13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10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>
      <c r="A14" s="74" t="s">
        <v>302</v>
      </c>
      <c r="B14" s="8"/>
      <c r="C14" s="92">
        <v>575455</v>
      </c>
      <c r="D14" s="92"/>
      <c r="E14" s="92">
        <f>+E41</f>
        <v>513842</v>
      </c>
      <c r="F14" s="92"/>
      <c r="G14" s="92">
        <f>+G41</f>
        <v>0</v>
      </c>
      <c r="H14" s="92"/>
      <c r="I14" s="92">
        <f>+I41</f>
        <v>-11816</v>
      </c>
      <c r="J14" s="92"/>
      <c r="K14" s="92">
        <f>+K41</f>
        <v>-2483397</v>
      </c>
      <c r="L14" s="92"/>
      <c r="M14" s="92">
        <f aca="true" t="shared" si="0" ref="M14:M22">SUM(C14:K14)</f>
        <v>-1405916</v>
      </c>
      <c r="N14" s="108"/>
    </row>
    <row r="15" spans="1:14" ht="15.75">
      <c r="A15" s="145" t="s">
        <v>319</v>
      </c>
      <c r="B15" s="8"/>
      <c r="C15" s="92">
        <v>-517909</v>
      </c>
      <c r="D15" s="92"/>
      <c r="E15" s="92">
        <v>0</v>
      </c>
      <c r="F15" s="92"/>
      <c r="G15" s="92">
        <v>0</v>
      </c>
      <c r="H15" s="92"/>
      <c r="I15" s="92">
        <v>0</v>
      </c>
      <c r="J15" s="92"/>
      <c r="K15" s="92">
        <v>517909</v>
      </c>
      <c r="L15" s="92"/>
      <c r="M15" s="92">
        <f t="shared" si="0"/>
        <v>0</v>
      </c>
      <c r="N15" s="108"/>
    </row>
    <row r="16" spans="1:14" ht="15.75">
      <c r="A16" s="145" t="s">
        <v>320</v>
      </c>
      <c r="B16" s="8"/>
      <c r="C16" s="92">
        <v>490375</v>
      </c>
      <c r="D16" s="92"/>
      <c r="E16" s="92">
        <v>0</v>
      </c>
      <c r="F16" s="92"/>
      <c r="G16" s="92">
        <v>0</v>
      </c>
      <c r="H16" s="92"/>
      <c r="I16" s="92">
        <v>0</v>
      </c>
      <c r="J16" s="92"/>
      <c r="K16" s="92">
        <v>0</v>
      </c>
      <c r="L16" s="92"/>
      <c r="M16" s="92">
        <f t="shared" si="0"/>
        <v>490375</v>
      </c>
      <c r="N16" s="108"/>
    </row>
    <row r="17" spans="1:14" ht="15.75">
      <c r="A17" s="145" t="s">
        <v>321</v>
      </c>
      <c r="B17" s="8"/>
      <c r="C17" s="92">
        <v>0</v>
      </c>
      <c r="D17" s="92"/>
      <c r="E17" s="92">
        <v>-513842</v>
      </c>
      <c r="F17" s="92"/>
      <c r="G17" s="92">
        <v>0</v>
      </c>
      <c r="H17" s="92"/>
      <c r="I17" s="92">
        <v>0</v>
      </c>
      <c r="J17" s="92"/>
      <c r="K17" s="92">
        <v>513842</v>
      </c>
      <c r="L17" s="92"/>
      <c r="M17" s="92">
        <f t="shared" si="0"/>
        <v>0</v>
      </c>
      <c r="N17" s="108"/>
    </row>
    <row r="18" spans="1:14" ht="15.75">
      <c r="A18" s="145" t="s">
        <v>322</v>
      </c>
      <c r="B18" s="8"/>
      <c r="C18" s="92">
        <v>0</v>
      </c>
      <c r="D18" s="92"/>
      <c r="E18" s="92">
        <v>0</v>
      </c>
      <c r="F18" s="92"/>
      <c r="G18" s="92">
        <v>0</v>
      </c>
      <c r="H18" s="92"/>
      <c r="I18" s="92">
        <v>211</v>
      </c>
      <c r="J18" s="92"/>
      <c r="K18" s="92">
        <v>-211</v>
      </c>
      <c r="L18" s="92"/>
      <c r="M18" s="92">
        <f t="shared" si="0"/>
        <v>0</v>
      </c>
      <c r="N18" s="108"/>
    </row>
    <row r="19" spans="1:14" ht="15.75">
      <c r="A19" s="145" t="s">
        <v>207</v>
      </c>
      <c r="B19" s="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08"/>
    </row>
    <row r="20" spans="1:14" ht="15.75">
      <c r="A20" s="145" t="s">
        <v>208</v>
      </c>
      <c r="B20" s="8"/>
      <c r="C20" s="92">
        <v>0</v>
      </c>
      <c r="D20" s="92"/>
      <c r="E20" s="92">
        <v>0</v>
      </c>
      <c r="F20" s="92"/>
      <c r="G20" s="92">
        <v>96183</v>
      </c>
      <c r="H20" s="92"/>
      <c r="I20" s="92">
        <v>0</v>
      </c>
      <c r="J20" s="92"/>
      <c r="K20" s="92">
        <v>0</v>
      </c>
      <c r="L20" s="92"/>
      <c r="M20" s="92">
        <f t="shared" si="0"/>
        <v>96183</v>
      </c>
      <c r="N20" s="108"/>
    </row>
    <row r="21" spans="1:14" ht="15.75">
      <c r="A21" s="8" t="s">
        <v>323</v>
      </c>
      <c r="B21" s="8"/>
      <c r="C21" s="90">
        <v>0</v>
      </c>
      <c r="D21" s="92"/>
      <c r="E21" s="90">
        <v>0</v>
      </c>
      <c r="F21" s="92"/>
      <c r="G21" s="92">
        <v>0</v>
      </c>
      <c r="H21" s="92"/>
      <c r="I21" s="92">
        <f>20647</f>
        <v>20647</v>
      </c>
      <c r="J21" s="92"/>
      <c r="K21" s="92">
        <v>951256</v>
      </c>
      <c r="L21" s="92"/>
      <c r="M21" s="92">
        <f t="shared" si="0"/>
        <v>971903</v>
      </c>
      <c r="N21" s="108"/>
    </row>
    <row r="22" spans="1:13" ht="15.75">
      <c r="A22" s="8"/>
      <c r="B22" s="8"/>
      <c r="C22" s="123"/>
      <c r="D22" s="92"/>
      <c r="E22" s="123"/>
      <c r="F22" s="92"/>
      <c r="G22" s="123"/>
      <c r="H22" s="92"/>
      <c r="I22" s="123"/>
      <c r="J22" s="94"/>
      <c r="K22" s="123"/>
      <c r="L22" s="92"/>
      <c r="M22" s="123">
        <f t="shared" si="0"/>
        <v>0</v>
      </c>
    </row>
    <row r="23" spans="1:13" ht="6.75" customHeight="1">
      <c r="A23" s="8"/>
      <c r="B23" s="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6.5" thickBot="1">
      <c r="A24" s="74" t="s">
        <v>66</v>
      </c>
      <c r="B24" s="8"/>
      <c r="C24" s="183">
        <f>SUM(C14:C22)</f>
        <v>547921</v>
      </c>
      <c r="D24" s="94"/>
      <c r="E24" s="183">
        <f>SUM(E14:E22)</f>
        <v>0</v>
      </c>
      <c r="F24" s="94"/>
      <c r="G24" s="183">
        <f>SUM(G14:G22)</f>
        <v>96183</v>
      </c>
      <c r="H24" s="94"/>
      <c r="I24" s="183">
        <f>SUM(I14:I22)</f>
        <v>9042</v>
      </c>
      <c r="J24" s="94"/>
      <c r="K24" s="183">
        <f>SUM(K14:K22)</f>
        <v>-500601</v>
      </c>
      <c r="L24" s="94"/>
      <c r="M24" s="183">
        <f>SUM(M14:M22)</f>
        <v>152545</v>
      </c>
    </row>
    <row r="25" spans="1:13" ht="16.5" thickTop="1">
      <c r="A25" s="8"/>
      <c r="B25" s="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ht="15.75">
      <c r="A26" s="8"/>
      <c r="B26" s="8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5.75">
      <c r="A27" s="8"/>
      <c r="B27" s="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3" ht="15.75">
      <c r="A28" s="8"/>
      <c r="B28" s="8"/>
      <c r="C28" s="92"/>
      <c r="D28" s="92"/>
      <c r="E28" s="218" t="s">
        <v>420</v>
      </c>
      <c r="F28" s="219"/>
      <c r="G28" s="219"/>
      <c r="H28" s="219"/>
      <c r="I28" s="219"/>
      <c r="J28" s="92"/>
      <c r="K28" s="92"/>
      <c r="L28" s="92"/>
      <c r="M28" s="92"/>
    </row>
    <row r="29" spans="1:13" ht="15.75">
      <c r="A29" s="8"/>
      <c r="B29" s="8"/>
      <c r="C29" s="8"/>
      <c r="D29" s="8"/>
      <c r="E29" s="126"/>
      <c r="F29" s="126"/>
      <c r="G29" s="124" t="s">
        <v>417</v>
      </c>
      <c r="H29" s="126"/>
      <c r="I29" s="126"/>
      <c r="J29" s="8"/>
      <c r="K29" s="8"/>
      <c r="L29" s="8"/>
      <c r="M29" s="8"/>
    </row>
    <row r="30" spans="1:13" ht="15.75">
      <c r="A30" s="8"/>
      <c r="B30" s="8"/>
      <c r="C30" s="124" t="s">
        <v>333</v>
      </c>
      <c r="D30" s="8"/>
      <c r="E30" s="124" t="s">
        <v>333</v>
      </c>
      <c r="F30" s="8"/>
      <c r="G30" s="33" t="s">
        <v>419</v>
      </c>
      <c r="H30" s="8"/>
      <c r="I30" s="124" t="s">
        <v>406</v>
      </c>
      <c r="J30" s="8"/>
      <c r="K30" s="126" t="s">
        <v>179</v>
      </c>
      <c r="L30" s="8"/>
      <c r="M30" s="8"/>
    </row>
    <row r="31" spans="1:13" ht="15.75">
      <c r="A31" s="8"/>
      <c r="B31" s="8"/>
      <c r="C31" s="140" t="s">
        <v>210</v>
      </c>
      <c r="D31" s="8"/>
      <c r="E31" s="137" t="s">
        <v>416</v>
      </c>
      <c r="F31" s="8"/>
      <c r="G31" s="140" t="s">
        <v>418</v>
      </c>
      <c r="H31" s="8"/>
      <c r="I31" s="137" t="s">
        <v>427</v>
      </c>
      <c r="J31" s="8"/>
      <c r="K31" s="137" t="s">
        <v>209</v>
      </c>
      <c r="L31" s="8"/>
      <c r="M31" s="137" t="s">
        <v>362</v>
      </c>
    </row>
    <row r="32" spans="1:13" ht="15.75">
      <c r="A32" s="8"/>
      <c r="B32" s="8"/>
      <c r="C32" s="126" t="s">
        <v>206</v>
      </c>
      <c r="D32" s="7"/>
      <c r="E32" s="126" t="s">
        <v>206</v>
      </c>
      <c r="F32" s="7"/>
      <c r="G32" s="126" t="s">
        <v>206</v>
      </c>
      <c r="H32" s="7"/>
      <c r="I32" s="126" t="s">
        <v>206</v>
      </c>
      <c r="J32" s="7"/>
      <c r="K32" s="126" t="s">
        <v>206</v>
      </c>
      <c r="L32" s="7"/>
      <c r="M32" s="126" t="s">
        <v>206</v>
      </c>
    </row>
    <row r="33" spans="1:13" ht="15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10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74" t="s">
        <v>182</v>
      </c>
      <c r="B36" s="8"/>
      <c r="C36" s="92">
        <v>575455</v>
      </c>
      <c r="D36" s="92"/>
      <c r="E36" s="92">
        <v>513842</v>
      </c>
      <c r="F36" s="92"/>
      <c r="G36" s="92">
        <v>0</v>
      </c>
      <c r="H36" s="92"/>
      <c r="I36" s="92">
        <v>-2115</v>
      </c>
      <c r="J36" s="92"/>
      <c r="K36" s="92">
        <v>-2314308</v>
      </c>
      <c r="L36" s="92"/>
      <c r="M36" s="92">
        <f>SUM(C36:K36)</f>
        <v>-1227126</v>
      </c>
    </row>
    <row r="37" spans="1:13" ht="15.75">
      <c r="A37" s="8"/>
      <c r="B37" s="8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5.75">
      <c r="A38" s="8" t="s">
        <v>323</v>
      </c>
      <c r="B38" s="8"/>
      <c r="C38" s="90" t="s">
        <v>431</v>
      </c>
      <c r="D38" s="92"/>
      <c r="E38" s="90">
        <v>0</v>
      </c>
      <c r="F38" s="92"/>
      <c r="G38" s="92">
        <v>0</v>
      </c>
      <c r="H38" s="92"/>
      <c r="I38" s="92">
        <v>-9701</v>
      </c>
      <c r="J38" s="92"/>
      <c r="K38" s="92">
        <v>-169089</v>
      </c>
      <c r="L38" s="92"/>
      <c r="M38" s="92">
        <f>SUM(C38:K38)</f>
        <v>-178790</v>
      </c>
    </row>
    <row r="39" spans="1:13" ht="15.75">
      <c r="A39" s="8"/>
      <c r="B39" s="8"/>
      <c r="C39" s="123"/>
      <c r="D39" s="92"/>
      <c r="E39" s="123"/>
      <c r="F39" s="92"/>
      <c r="G39" s="123"/>
      <c r="H39" s="92"/>
      <c r="I39" s="123"/>
      <c r="J39" s="94"/>
      <c r="K39" s="123"/>
      <c r="L39" s="92"/>
      <c r="M39" s="123"/>
    </row>
    <row r="40" spans="1:13" ht="15.75">
      <c r="A40" s="8"/>
      <c r="B40" s="8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6.5" thickBot="1">
      <c r="A41" s="74" t="s">
        <v>439</v>
      </c>
      <c r="B41" s="8"/>
      <c r="C41" s="183">
        <f>SUM(C36:C40)</f>
        <v>575455</v>
      </c>
      <c r="D41" s="94"/>
      <c r="E41" s="183">
        <f>SUM(E36:E40)</f>
        <v>513842</v>
      </c>
      <c r="F41" s="94"/>
      <c r="G41" s="183">
        <f>SUM(G36:G40)</f>
        <v>0</v>
      </c>
      <c r="H41" s="94"/>
      <c r="I41" s="183">
        <f>SUM(I36:I40)</f>
        <v>-11816</v>
      </c>
      <c r="J41" s="94"/>
      <c r="K41" s="183">
        <f>SUM(K36:K40)</f>
        <v>-2483397</v>
      </c>
      <c r="L41" s="94"/>
      <c r="M41" s="183">
        <f>SUM(M36:M39)</f>
        <v>-1405916</v>
      </c>
    </row>
    <row r="42" spans="1:13" ht="16.5" thickTop="1">
      <c r="A42" s="8"/>
      <c r="B42" s="8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5.75">
      <c r="A43" s="8"/>
      <c r="B43" s="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15.75">
      <c r="A44" s="8"/>
      <c r="B44" s="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5.75">
      <c r="A45" s="6" t="s">
        <v>422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>
      <c r="A46" s="6" t="s">
        <v>471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</sheetData>
  <mergeCells count="4">
    <mergeCell ref="E6:I6"/>
    <mergeCell ref="E28:I28"/>
    <mergeCell ref="A3:M3"/>
    <mergeCell ref="A4:M4"/>
  </mergeCells>
  <printOptions/>
  <pageMargins left="0.75" right="0.75" top="1" bottom="0.79" header="0.5" footer="0.5"/>
  <pageSetup fitToHeight="1" fitToWidth="1" horizontalDpi="600" verticalDpi="600" orientation="portrait" paperSize="9" scale="72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61.28125" style="89" customWidth="1"/>
    <col min="2" max="2" width="0.42578125" style="89" customWidth="1"/>
    <col min="3" max="3" width="17.8515625" style="89" bestFit="1" customWidth="1"/>
    <col min="4" max="4" width="14.57421875" style="89" bestFit="1" customWidth="1"/>
    <col min="5" max="5" width="0.42578125" style="89" bestFit="1" customWidth="1"/>
    <col min="6" max="16384" width="0.42578125" style="89" customWidth="1"/>
  </cols>
  <sheetData>
    <row r="1" spans="1:5" ht="15.75">
      <c r="A1" s="7" t="s">
        <v>331</v>
      </c>
      <c r="B1" s="8"/>
      <c r="C1" s="8"/>
      <c r="D1" s="8"/>
      <c r="E1" s="8"/>
    </row>
    <row r="2" spans="1:5" ht="15.75">
      <c r="A2" s="8"/>
      <c r="B2" s="8"/>
      <c r="C2" s="8"/>
      <c r="D2" s="8"/>
      <c r="E2" s="8"/>
    </row>
    <row r="3" spans="1:5" ht="15.75">
      <c r="A3" s="109" t="s">
        <v>466</v>
      </c>
      <c r="B3" s="8"/>
      <c r="C3" s="7"/>
      <c r="D3" s="8"/>
      <c r="E3" s="8"/>
    </row>
    <row r="4" spans="1:5" ht="15.75">
      <c r="A4" s="149" t="s">
        <v>64</v>
      </c>
      <c r="B4" s="8"/>
      <c r="C4" s="7"/>
      <c r="D4" s="8"/>
      <c r="E4" s="8"/>
    </row>
    <row r="5" spans="1:5" ht="16.5" thickBot="1">
      <c r="A5" s="8"/>
      <c r="B5" s="8"/>
      <c r="C5" s="8"/>
      <c r="D5" s="8"/>
      <c r="E5" s="8"/>
    </row>
    <row r="6" spans="1:5" ht="15.75">
      <c r="A6" s="8"/>
      <c r="B6" s="8"/>
      <c r="C6" s="179" t="s">
        <v>67</v>
      </c>
      <c r="D6" s="179"/>
      <c r="E6" s="125"/>
    </row>
    <row r="7" spans="1:5" ht="15.75">
      <c r="A7" s="8"/>
      <c r="B7" s="8"/>
      <c r="C7" s="166" t="s">
        <v>377</v>
      </c>
      <c r="D7" s="166"/>
      <c r="E7" s="124"/>
    </row>
    <row r="8" spans="1:5" ht="15.75">
      <c r="A8" s="8"/>
      <c r="B8" s="8"/>
      <c r="C8" s="166" t="s">
        <v>143</v>
      </c>
      <c r="D8" s="180" t="s">
        <v>305</v>
      </c>
      <c r="E8" s="124"/>
    </row>
    <row r="9" spans="1:5" ht="15.75">
      <c r="A9" s="8"/>
      <c r="B9" s="8"/>
      <c r="C9" s="166" t="s">
        <v>144</v>
      </c>
      <c r="D9" s="166" t="s">
        <v>144</v>
      </c>
      <c r="E9" s="124"/>
    </row>
    <row r="10" spans="1:5" ht="15.75">
      <c r="A10" s="8"/>
      <c r="B10" s="8"/>
      <c r="C10" s="180" t="s">
        <v>68</v>
      </c>
      <c r="D10" s="180" t="s">
        <v>306</v>
      </c>
      <c r="E10" s="126"/>
    </row>
    <row r="11" spans="1:5" ht="16.5" thickBot="1">
      <c r="A11" s="8"/>
      <c r="B11" s="8"/>
      <c r="C11" s="167" t="s">
        <v>206</v>
      </c>
      <c r="D11" s="167" t="s">
        <v>206</v>
      </c>
      <c r="E11" s="138"/>
    </row>
    <row r="12" spans="1:5" ht="15.75">
      <c r="A12" s="7" t="s">
        <v>301</v>
      </c>
      <c r="B12" s="8"/>
      <c r="C12" s="92"/>
      <c r="D12" s="8"/>
      <c r="E12" s="8"/>
    </row>
    <row r="13" spans="1:5" ht="15.75">
      <c r="A13" s="7" t="s">
        <v>329</v>
      </c>
      <c r="B13" s="8"/>
      <c r="C13" s="92">
        <v>973904</v>
      </c>
      <c r="D13" s="92">
        <v>-139800</v>
      </c>
      <c r="E13" s="8"/>
    </row>
    <row r="14" spans="1:5" ht="15.75">
      <c r="A14" s="8" t="s">
        <v>300</v>
      </c>
      <c r="B14" s="8"/>
      <c r="C14" s="92"/>
      <c r="D14" s="92"/>
      <c r="E14" s="8"/>
    </row>
    <row r="15" spans="1:5" ht="15.75">
      <c r="A15" s="8"/>
      <c r="B15" s="8"/>
      <c r="C15" s="92"/>
      <c r="D15" s="92"/>
      <c r="E15" s="8"/>
    </row>
    <row r="16" spans="1:5" ht="15.75">
      <c r="A16" s="8" t="s">
        <v>436</v>
      </c>
      <c r="B16" s="8"/>
      <c r="C16" s="92">
        <v>-910544</v>
      </c>
      <c r="D16" s="92">
        <v>198156</v>
      </c>
      <c r="E16" s="8"/>
    </row>
    <row r="17" spans="1:5" ht="15.75">
      <c r="A17" s="8"/>
      <c r="B17" s="8"/>
      <c r="C17" s="123"/>
      <c r="D17" s="123"/>
      <c r="E17" s="8"/>
    </row>
    <row r="18" spans="1:5" ht="15.75">
      <c r="A18" s="8" t="s">
        <v>363</v>
      </c>
      <c r="B18" s="8"/>
      <c r="C18" s="92">
        <f>SUM(C13:C17)</f>
        <v>63360</v>
      </c>
      <c r="D18" s="92">
        <f>SUM(D13:D17)</f>
        <v>58356</v>
      </c>
      <c r="E18" s="8"/>
    </row>
    <row r="19" spans="1:5" ht="15.75">
      <c r="A19" s="8"/>
      <c r="B19" s="8"/>
      <c r="C19" s="92"/>
      <c r="D19" s="92"/>
      <c r="E19" s="8"/>
    </row>
    <row r="20" spans="1:5" ht="15.75">
      <c r="A20" s="8" t="s">
        <v>364</v>
      </c>
      <c r="B20" s="8"/>
      <c r="C20" s="92"/>
      <c r="D20" s="92"/>
      <c r="E20" s="8"/>
    </row>
    <row r="21" spans="1:5" ht="15.75">
      <c r="A21" s="8" t="s">
        <v>365</v>
      </c>
      <c r="B21" s="8"/>
      <c r="C21" s="92">
        <v>20279</v>
      </c>
      <c r="D21" s="92">
        <v>12012</v>
      </c>
      <c r="E21" s="8"/>
    </row>
    <row r="22" spans="1:5" ht="15.75">
      <c r="A22" s="8" t="s">
        <v>369</v>
      </c>
      <c r="B22" s="8"/>
      <c r="C22" s="92">
        <v>-77870</v>
      </c>
      <c r="D22" s="92">
        <v>25791</v>
      </c>
      <c r="E22" s="8"/>
    </row>
    <row r="23" spans="1:5" ht="6" customHeight="1">
      <c r="A23" s="8"/>
      <c r="B23" s="8"/>
      <c r="C23" s="123"/>
      <c r="D23" s="123"/>
      <c r="E23" s="8"/>
    </row>
    <row r="24" spans="1:5" ht="15.75">
      <c r="A24" s="8" t="s">
        <v>446</v>
      </c>
      <c r="B24" s="8"/>
      <c r="C24" s="94">
        <f>+C22+C21+C18</f>
        <v>5769</v>
      </c>
      <c r="D24" s="94">
        <f>+D22+D21+D18</f>
        <v>96159</v>
      </c>
      <c r="E24" s="139"/>
    </row>
    <row r="25" spans="1:5" ht="15.75">
      <c r="A25" s="8" t="s">
        <v>298</v>
      </c>
      <c r="B25" s="8"/>
      <c r="C25" s="94">
        <v>-4876</v>
      </c>
      <c r="D25" s="94">
        <v>-15628</v>
      </c>
      <c r="E25" s="106"/>
    </row>
    <row r="26" spans="1:5" ht="15.75">
      <c r="A26" s="8" t="s">
        <v>299</v>
      </c>
      <c r="B26" s="8"/>
      <c r="C26" s="123">
        <v>-10991</v>
      </c>
      <c r="D26" s="123">
        <v>-16316</v>
      </c>
      <c r="E26" s="106"/>
    </row>
    <row r="27" spans="1:5" ht="15.75">
      <c r="A27" s="6" t="s">
        <v>415</v>
      </c>
      <c r="B27" s="8"/>
      <c r="C27" s="91">
        <f>+C26+C25+C24</f>
        <v>-10098</v>
      </c>
      <c r="D27" s="91">
        <f>+D26+D25+D24</f>
        <v>64215</v>
      </c>
      <c r="E27" s="8"/>
    </row>
    <row r="28" spans="1:5" ht="15.75">
      <c r="A28" s="7"/>
      <c r="B28" s="8"/>
      <c r="C28" s="92"/>
      <c r="D28" s="92"/>
      <c r="E28" s="8"/>
    </row>
    <row r="29" spans="1:5" ht="15.75">
      <c r="A29" s="6" t="s">
        <v>447</v>
      </c>
      <c r="B29" s="8"/>
      <c r="C29" s="97">
        <v>-6547</v>
      </c>
      <c r="D29" s="97">
        <v>5238</v>
      </c>
      <c r="E29" s="139"/>
    </row>
    <row r="30" spans="1:5" ht="15.75">
      <c r="A30" s="142"/>
      <c r="B30" s="8"/>
      <c r="C30" s="92"/>
      <c r="D30" s="92"/>
      <c r="E30" s="8"/>
    </row>
    <row r="31" spans="1:5" ht="15.75">
      <c r="A31" s="6" t="s">
        <v>82</v>
      </c>
      <c r="B31" s="8"/>
      <c r="C31" s="97">
        <v>-1721</v>
      </c>
      <c r="D31" s="97">
        <v>-35876</v>
      </c>
      <c r="E31" s="139"/>
    </row>
    <row r="32" spans="1:5" ht="15.75">
      <c r="A32" s="8"/>
      <c r="B32" s="8"/>
      <c r="C32" s="123"/>
      <c r="D32" s="123"/>
      <c r="E32" s="8"/>
    </row>
    <row r="33" spans="1:5" ht="15.75">
      <c r="A33" s="7" t="s">
        <v>308</v>
      </c>
      <c r="B33" s="8"/>
      <c r="C33" s="91">
        <f>+C27+C29+C31</f>
        <v>-18366</v>
      </c>
      <c r="D33" s="91">
        <f>+D27+D29+D31</f>
        <v>33577</v>
      </c>
      <c r="E33" s="8"/>
    </row>
    <row r="34" spans="1:5" ht="15.75">
      <c r="A34" s="8"/>
      <c r="B34" s="8"/>
      <c r="C34" s="92"/>
      <c r="D34" s="92"/>
      <c r="E34" s="8"/>
    </row>
    <row r="35" spans="1:5" ht="15.75">
      <c r="A35" s="7" t="s">
        <v>373</v>
      </c>
      <c r="B35" s="8"/>
      <c r="C35" s="92">
        <v>128253</v>
      </c>
      <c r="D35" s="92">
        <v>94886</v>
      </c>
      <c r="E35" s="8"/>
    </row>
    <row r="36" spans="1:5" ht="15.75">
      <c r="A36" s="8" t="s">
        <v>295</v>
      </c>
      <c r="B36" s="8"/>
      <c r="C36" s="92">
        <v>-866</v>
      </c>
      <c r="D36" s="92">
        <v>-210</v>
      </c>
      <c r="E36" s="8"/>
    </row>
    <row r="37" spans="1:5" ht="15.75">
      <c r="A37" s="7" t="s">
        <v>145</v>
      </c>
      <c r="B37" s="8"/>
      <c r="C37" s="157">
        <f>+C36+C35</f>
        <v>127387</v>
      </c>
      <c r="D37" s="157">
        <f>+D36+D35</f>
        <v>94676</v>
      </c>
      <c r="E37" s="8"/>
    </row>
    <row r="38" spans="1:5" ht="15.75">
      <c r="A38" s="8"/>
      <c r="B38" s="8"/>
      <c r="C38" s="92"/>
      <c r="D38" s="92"/>
      <c r="E38" s="8"/>
    </row>
    <row r="39" spans="1:5" ht="15.75">
      <c r="A39" s="6" t="s">
        <v>448</v>
      </c>
      <c r="B39" s="8"/>
      <c r="C39" s="157">
        <f>+C37+C33</f>
        <v>109021</v>
      </c>
      <c r="D39" s="157">
        <f>+D37+D33</f>
        <v>128253</v>
      </c>
      <c r="E39" s="139"/>
    </row>
    <row r="40" spans="1:5" ht="15.75">
      <c r="A40" s="8"/>
      <c r="B40" s="8"/>
      <c r="C40" s="92"/>
      <c r="D40" s="8"/>
      <c r="E40" s="8"/>
    </row>
    <row r="41" spans="1:5" ht="15.75">
      <c r="A41" s="8"/>
      <c r="B41" s="8"/>
      <c r="C41" s="8"/>
      <c r="D41" s="8"/>
      <c r="E41" s="8"/>
    </row>
    <row r="42" spans="1:5" ht="15.75">
      <c r="A42" s="7" t="s">
        <v>374</v>
      </c>
      <c r="B42" s="8"/>
      <c r="C42" s="8"/>
      <c r="D42" s="8"/>
      <c r="E42" s="8"/>
    </row>
    <row r="43" spans="1:5" ht="15.75">
      <c r="A43" s="6" t="s">
        <v>183</v>
      </c>
      <c r="B43" s="8"/>
      <c r="C43" s="8"/>
      <c r="D43" s="8"/>
      <c r="E43" s="8"/>
    </row>
    <row r="44" spans="1:5" ht="15.75">
      <c r="A44" s="8"/>
      <c r="B44" s="8"/>
      <c r="C44" s="8"/>
      <c r="D44" s="8"/>
      <c r="E44" s="8"/>
    </row>
    <row r="45" spans="1:5" ht="15.75">
      <c r="A45" s="8"/>
      <c r="B45" s="8"/>
      <c r="C45" s="8"/>
      <c r="D45" s="8"/>
      <c r="E45" s="8"/>
    </row>
    <row r="46" spans="1:5" ht="15.75">
      <c r="A46" s="8"/>
      <c r="B46" s="8"/>
      <c r="C46" s="8"/>
      <c r="D46" s="8"/>
      <c r="E46" s="8"/>
    </row>
    <row r="47" spans="1:5" ht="15.75">
      <c r="A47" s="8"/>
      <c r="B47" s="8"/>
      <c r="C47" s="8"/>
      <c r="D47" s="8"/>
      <c r="E47" s="8"/>
    </row>
    <row r="48" spans="1:5" ht="15.75">
      <c r="A48" s="8"/>
      <c r="B48" s="8"/>
      <c r="C48" s="8"/>
      <c r="D48" s="8"/>
      <c r="E48" s="8"/>
    </row>
    <row r="49" spans="1:5" ht="15.75">
      <c r="A49" s="8"/>
      <c r="B49" s="8"/>
      <c r="C49" s="8"/>
      <c r="D49" s="8"/>
      <c r="E49" s="8"/>
    </row>
    <row r="50" spans="1:5" ht="15.75">
      <c r="A50" s="8"/>
      <c r="B50" s="8"/>
      <c r="C50" s="8"/>
      <c r="D50" s="8"/>
      <c r="E50" s="8"/>
    </row>
    <row r="51" spans="1:5" ht="15.75">
      <c r="A51" s="8"/>
      <c r="B51" s="8"/>
      <c r="C51" s="8"/>
      <c r="D51" s="8"/>
      <c r="E51" s="8"/>
    </row>
    <row r="52" spans="1:5" ht="15.75">
      <c r="A52" s="8"/>
      <c r="B52" s="8"/>
      <c r="C52" s="8"/>
      <c r="D52" s="8"/>
      <c r="E52" s="8"/>
    </row>
    <row r="53" spans="1:5" ht="15.75">
      <c r="A53" s="8"/>
      <c r="B53" s="8"/>
      <c r="C53" s="8"/>
      <c r="D53" s="8"/>
      <c r="E53" s="8"/>
    </row>
    <row r="54" spans="1:5" ht="15.75">
      <c r="A54" s="8"/>
      <c r="B54" s="8"/>
      <c r="C54" s="8"/>
      <c r="D54" s="8"/>
      <c r="E54" s="8"/>
    </row>
    <row r="55" spans="1:5" ht="15.75">
      <c r="A55" s="8"/>
      <c r="B55" s="8"/>
      <c r="C55" s="8"/>
      <c r="D55" s="8"/>
      <c r="E55" s="8"/>
    </row>
    <row r="56" spans="1:5" ht="15.75">
      <c r="A56" s="8"/>
      <c r="B56" s="8"/>
      <c r="C56" s="8"/>
      <c r="D56" s="8"/>
      <c r="E56" s="8"/>
    </row>
    <row r="57" spans="1:5" ht="15.75">
      <c r="A57" s="8"/>
      <c r="B57" s="8"/>
      <c r="C57" s="8"/>
      <c r="D57" s="8"/>
      <c r="E57" s="8"/>
    </row>
    <row r="58" spans="1:5" ht="15.75">
      <c r="A58" s="8"/>
      <c r="B58" s="8"/>
      <c r="C58" s="8"/>
      <c r="D58" s="8"/>
      <c r="E58" s="8"/>
    </row>
    <row r="59" spans="1:5" ht="15.75">
      <c r="A59" s="8"/>
      <c r="B59" s="8"/>
      <c r="C59" s="8"/>
      <c r="D59" s="8"/>
      <c r="E59" s="8"/>
    </row>
    <row r="60" spans="1:5" ht="15.75">
      <c r="A60" s="8"/>
      <c r="B60" s="8"/>
      <c r="C60" s="8"/>
      <c r="D60" s="8"/>
      <c r="E60" s="8"/>
    </row>
    <row r="61" spans="1:5" ht="15.75">
      <c r="A61" s="8"/>
      <c r="B61" s="8"/>
      <c r="C61" s="8"/>
      <c r="D61" s="8"/>
      <c r="E61" s="8"/>
    </row>
    <row r="62" spans="1:5" ht="15.75">
      <c r="A62" s="8"/>
      <c r="B62" s="8"/>
      <c r="C62" s="8"/>
      <c r="D62" s="8"/>
      <c r="E62" s="8"/>
    </row>
    <row r="63" spans="1:5" ht="15.75">
      <c r="A63" s="8"/>
      <c r="B63" s="8"/>
      <c r="C63" s="8"/>
      <c r="D63" s="8"/>
      <c r="E63" s="8"/>
    </row>
    <row r="64" spans="1:5" ht="15.75">
      <c r="A64" s="8"/>
      <c r="B64" s="8"/>
      <c r="C64" s="8"/>
      <c r="D64" s="8"/>
      <c r="E64" s="8"/>
    </row>
    <row r="65" spans="1:5" ht="15.75">
      <c r="A65" s="8"/>
      <c r="B65" s="8"/>
      <c r="C65" s="8"/>
      <c r="D65" s="8"/>
      <c r="E65" s="8"/>
    </row>
    <row r="66" spans="1:5" ht="15.75">
      <c r="A66" s="8"/>
      <c r="B66" s="8"/>
      <c r="C66" s="8"/>
      <c r="D66" s="8"/>
      <c r="E66" s="8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97" r:id="rId1"/>
  <headerFooter alignWithMargins="0">
    <oddFooter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28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5.140625" style="0" bestFit="1" customWidth="1"/>
    <col min="3" max="3" width="0.42578125" style="0" customWidth="1"/>
    <col min="4" max="4" width="56.8515625" style="0" customWidth="1"/>
    <col min="5" max="5" width="15.57421875" style="0" customWidth="1"/>
    <col min="6" max="6" width="21.7109375" style="0" bestFit="1" customWidth="1"/>
    <col min="7" max="7" width="17.140625" style="0" customWidth="1"/>
    <col min="8" max="8" width="21.7109375" style="0" bestFit="1" customWidth="1"/>
    <col min="9" max="9" width="14.28125" style="0" customWidth="1"/>
    <col min="10" max="10" width="0.42578125" style="0" customWidth="1"/>
    <col min="11" max="11" width="0.42578125" style="0" bestFit="1" customWidth="1"/>
    <col min="12" max="12" width="7.28125" style="0" bestFit="1" customWidth="1"/>
    <col min="13" max="13" width="9.00390625" style="0" bestFit="1" customWidth="1"/>
  </cols>
  <sheetData>
    <row r="1" spans="1:13" ht="15.75">
      <c r="A1" s="2"/>
      <c r="B1" s="2"/>
      <c r="C1" s="3" t="s">
        <v>123</v>
      </c>
      <c r="D1" s="4"/>
      <c r="E1" s="4"/>
      <c r="F1" s="4"/>
      <c r="G1" s="208" t="s">
        <v>96</v>
      </c>
      <c r="H1" s="2"/>
      <c r="I1" s="2"/>
      <c r="J1" s="2"/>
      <c r="K1" s="2"/>
      <c r="L1" s="2"/>
      <c r="M1" s="2"/>
    </row>
    <row r="2" spans="1:13" ht="15.75">
      <c r="A2" s="2"/>
      <c r="B2" s="2"/>
      <c r="C2" s="5" t="s">
        <v>124</v>
      </c>
      <c r="D2" s="4"/>
      <c r="E2" s="4"/>
      <c r="F2" s="4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6" t="s">
        <v>69</v>
      </c>
      <c r="D3" s="7"/>
      <c r="E3" s="8"/>
      <c r="F3" s="4"/>
      <c r="G3" s="2"/>
      <c r="H3" s="2"/>
      <c r="I3" s="2"/>
      <c r="J3" s="2"/>
      <c r="K3" s="2"/>
      <c r="L3" s="2"/>
      <c r="M3" s="2"/>
    </row>
    <row r="4" spans="1:13" ht="16.5" thickBot="1">
      <c r="A4" s="2"/>
      <c r="B4" s="151"/>
      <c r="C4" s="152"/>
      <c r="D4" s="153"/>
      <c r="E4" s="154"/>
      <c r="F4" s="98"/>
      <c r="G4" s="151"/>
      <c r="H4" s="151"/>
      <c r="I4" s="151"/>
      <c r="J4" s="151"/>
      <c r="K4" s="151"/>
      <c r="L4" s="2"/>
      <c r="M4" s="2"/>
    </row>
    <row r="5" spans="1:13" ht="15.75">
      <c r="A5" s="2"/>
      <c r="B5" s="155"/>
      <c r="C5" s="156"/>
      <c r="D5" s="107"/>
      <c r="E5" s="106"/>
      <c r="F5" s="87"/>
      <c r="G5" s="155"/>
      <c r="H5" s="155"/>
      <c r="I5" s="155"/>
      <c r="J5" s="2"/>
      <c r="K5" s="2"/>
      <c r="L5" s="2"/>
      <c r="M5" s="2"/>
    </row>
    <row r="6" spans="1:13" ht="15.75">
      <c r="A6" s="2"/>
      <c r="B6" s="155"/>
      <c r="C6" s="155"/>
      <c r="D6" s="155"/>
      <c r="E6" s="14"/>
      <c r="F6" s="14"/>
      <c r="G6" s="155"/>
      <c r="H6" s="155"/>
      <c r="I6" s="155"/>
      <c r="J6" s="2"/>
      <c r="K6" s="2"/>
      <c r="L6" s="2"/>
      <c r="M6" s="2"/>
    </row>
    <row r="7" spans="1:13" ht="15.75">
      <c r="A7" s="9"/>
      <c r="B7" s="10" t="s">
        <v>125</v>
      </c>
      <c r="C7" s="9"/>
      <c r="D7" s="9"/>
      <c r="E7" s="11"/>
      <c r="F7" s="9"/>
      <c r="G7" s="9"/>
      <c r="H7" s="9"/>
      <c r="I7" s="11"/>
      <c r="J7" s="9"/>
      <c r="K7" s="9"/>
      <c r="L7" s="2"/>
      <c r="M7" s="2"/>
    </row>
    <row r="8" spans="1:13" ht="15.75">
      <c r="A8" s="9"/>
      <c r="B8" s="12" t="s">
        <v>282</v>
      </c>
      <c r="C8" s="3" t="s">
        <v>343</v>
      </c>
      <c r="D8" s="9"/>
      <c r="E8" s="11"/>
      <c r="F8" s="9"/>
      <c r="G8" s="9"/>
      <c r="H8" s="9"/>
      <c r="I8" s="11"/>
      <c r="J8" s="9"/>
      <c r="K8" s="9"/>
      <c r="L8" s="2"/>
      <c r="M8" s="2"/>
    </row>
    <row r="9" spans="1:13" ht="15.75">
      <c r="A9" s="9"/>
      <c r="B9" s="68"/>
      <c r="C9" s="13" t="s">
        <v>372</v>
      </c>
      <c r="D9" s="9"/>
      <c r="E9" s="11"/>
      <c r="F9" s="9"/>
      <c r="G9" s="9"/>
      <c r="H9" s="9"/>
      <c r="I9" s="11"/>
      <c r="J9" s="9"/>
      <c r="K9" s="9"/>
      <c r="L9" s="2"/>
      <c r="M9" s="2"/>
    </row>
    <row r="10" spans="1:13" ht="15.75" customHeight="1">
      <c r="A10" s="9"/>
      <c r="B10" s="12"/>
      <c r="C10" s="13" t="s">
        <v>480</v>
      </c>
      <c r="D10" s="9"/>
      <c r="E10" s="11"/>
      <c r="F10" s="9"/>
      <c r="G10" s="9"/>
      <c r="H10" s="9"/>
      <c r="I10" s="11"/>
      <c r="J10" s="9"/>
      <c r="K10" s="9"/>
      <c r="L10" s="2"/>
      <c r="M10" s="2"/>
    </row>
    <row r="11" spans="1:13" ht="15.75" customHeight="1">
      <c r="A11" s="9"/>
      <c r="B11" s="12"/>
      <c r="C11" s="13"/>
      <c r="D11" s="9"/>
      <c r="E11" s="11"/>
      <c r="F11" s="9"/>
      <c r="G11" s="9"/>
      <c r="H11" s="9"/>
      <c r="I11" s="11"/>
      <c r="J11" s="9"/>
      <c r="K11" s="9"/>
      <c r="L11" s="2"/>
      <c r="M11" s="2"/>
    </row>
    <row r="12" spans="1:13" ht="15.75">
      <c r="A12" s="9"/>
      <c r="B12" s="12"/>
      <c r="C12" s="13" t="s">
        <v>482</v>
      </c>
      <c r="D12" s="9"/>
      <c r="E12" s="11"/>
      <c r="F12" s="9"/>
      <c r="G12" s="9"/>
      <c r="H12" s="9"/>
      <c r="I12" s="11"/>
      <c r="J12" s="9"/>
      <c r="K12" s="9"/>
      <c r="L12" s="2"/>
      <c r="M12" s="2"/>
    </row>
    <row r="13" spans="1:13" ht="15.75">
      <c r="A13" s="9"/>
      <c r="B13" s="12"/>
      <c r="C13" s="13" t="s">
        <v>481</v>
      </c>
      <c r="D13" s="9"/>
      <c r="E13" s="11"/>
      <c r="F13" s="9"/>
      <c r="G13" s="9"/>
      <c r="H13" s="9"/>
      <c r="I13" s="11"/>
      <c r="J13" s="9"/>
      <c r="K13" s="9"/>
      <c r="L13" s="2"/>
      <c r="M13" s="2"/>
    </row>
    <row r="14" spans="1:13" ht="15.75">
      <c r="A14" s="9"/>
      <c r="B14" s="12"/>
      <c r="C14" s="58"/>
      <c r="D14" s="9"/>
      <c r="E14" s="11"/>
      <c r="F14" s="9"/>
      <c r="G14" s="9"/>
      <c r="H14" s="9"/>
      <c r="I14" s="11"/>
      <c r="J14" s="9"/>
      <c r="K14" s="9"/>
      <c r="L14" s="2"/>
      <c r="M14" s="2"/>
    </row>
    <row r="15" spans="1:13" ht="15.75">
      <c r="A15" s="9"/>
      <c r="B15" s="12"/>
      <c r="C15" s="13" t="s">
        <v>421</v>
      </c>
      <c r="D15" s="9"/>
      <c r="E15" s="11"/>
      <c r="F15" s="9"/>
      <c r="G15" s="9"/>
      <c r="H15" s="9"/>
      <c r="I15" s="11"/>
      <c r="J15" s="9"/>
      <c r="K15" s="9"/>
      <c r="L15" s="2"/>
      <c r="M15" s="2"/>
    </row>
    <row r="16" spans="1:13" ht="15.75">
      <c r="A16" s="9"/>
      <c r="B16" s="12"/>
      <c r="C16" s="13" t="s">
        <v>212</v>
      </c>
      <c r="D16" s="9"/>
      <c r="E16" s="11"/>
      <c r="F16" s="9"/>
      <c r="G16" s="9"/>
      <c r="H16" s="9"/>
      <c r="I16" s="11"/>
      <c r="J16" s="9"/>
      <c r="K16" s="9"/>
      <c r="L16" s="2"/>
      <c r="M16" s="2"/>
    </row>
    <row r="17" spans="1:13" ht="15.75">
      <c r="A17" s="9"/>
      <c r="B17" s="12"/>
      <c r="C17" s="58" t="s">
        <v>213</v>
      </c>
      <c r="D17" s="9"/>
      <c r="E17" s="11"/>
      <c r="F17" s="9"/>
      <c r="G17" s="9"/>
      <c r="H17" s="9"/>
      <c r="I17" s="11"/>
      <c r="J17" s="9"/>
      <c r="K17" s="9"/>
      <c r="L17" s="2"/>
      <c r="M17" s="2"/>
    </row>
    <row r="18" spans="1:13" ht="15.75">
      <c r="A18" s="9"/>
      <c r="B18" s="12"/>
      <c r="C18" s="58" t="s">
        <v>211</v>
      </c>
      <c r="D18" s="9"/>
      <c r="E18" s="11"/>
      <c r="F18" s="9"/>
      <c r="G18" s="9"/>
      <c r="H18" s="9"/>
      <c r="I18" s="11"/>
      <c r="J18" s="9"/>
      <c r="K18" s="9"/>
      <c r="L18" s="2"/>
      <c r="M18" s="2"/>
    </row>
    <row r="19" spans="1:13" ht="15.75">
      <c r="A19" s="9"/>
      <c r="B19" s="12"/>
      <c r="C19" s="58"/>
      <c r="D19" s="9"/>
      <c r="E19" s="11"/>
      <c r="F19" s="9"/>
      <c r="G19" s="9"/>
      <c r="H19" s="9"/>
      <c r="I19" s="11"/>
      <c r="J19" s="9"/>
      <c r="K19" s="9"/>
      <c r="L19" s="2"/>
      <c r="M19" s="2"/>
    </row>
    <row r="20" spans="1:13" ht="15.75">
      <c r="A20" s="9"/>
      <c r="B20" s="88" t="s">
        <v>283</v>
      </c>
      <c r="C20" s="5" t="s">
        <v>368</v>
      </c>
      <c r="D20" s="9"/>
      <c r="E20" s="11"/>
      <c r="F20" s="9"/>
      <c r="G20" s="9"/>
      <c r="H20" s="9"/>
      <c r="I20" s="11"/>
      <c r="J20" s="9"/>
      <c r="K20" s="9"/>
      <c r="L20" s="2"/>
      <c r="M20" s="2"/>
    </row>
    <row r="21" spans="1:13" ht="15.75">
      <c r="A21" s="9"/>
      <c r="B21" s="86"/>
      <c r="C21" s="22" t="s">
        <v>437</v>
      </c>
      <c r="D21" s="9"/>
      <c r="E21" s="11"/>
      <c r="F21" s="9"/>
      <c r="G21" s="9"/>
      <c r="H21" s="9"/>
      <c r="I21" s="11"/>
      <c r="J21" s="9"/>
      <c r="K21" s="9"/>
      <c r="L21" s="2"/>
      <c r="M21" s="2"/>
    </row>
    <row r="22" spans="1:13" ht="15.75">
      <c r="A22" s="9"/>
      <c r="B22" s="86"/>
      <c r="C22" s="22"/>
      <c r="D22" s="9"/>
      <c r="E22" s="11"/>
      <c r="F22" s="9"/>
      <c r="G22" s="9"/>
      <c r="H22" s="9"/>
      <c r="I22" s="11"/>
      <c r="J22" s="9"/>
      <c r="K22" s="9"/>
      <c r="L22" s="2"/>
      <c r="M22" s="2"/>
    </row>
    <row r="23" spans="1:13" ht="15.75">
      <c r="A23" s="9"/>
      <c r="B23" s="86"/>
      <c r="C23" s="23" t="s">
        <v>483</v>
      </c>
      <c r="D23" s="9"/>
      <c r="E23" s="11"/>
      <c r="F23" s="9"/>
      <c r="G23" s="9"/>
      <c r="H23" s="9"/>
      <c r="I23" s="11"/>
      <c r="J23" s="9"/>
      <c r="K23" s="9"/>
      <c r="L23" s="2"/>
      <c r="M23" s="2"/>
    </row>
    <row r="24" spans="1:13" ht="15.75">
      <c r="A24" s="9"/>
      <c r="B24" s="86"/>
      <c r="C24" s="23" t="s">
        <v>5</v>
      </c>
      <c r="D24" s="9"/>
      <c r="E24" s="11"/>
      <c r="F24" s="9"/>
      <c r="G24" s="9"/>
      <c r="H24" s="9"/>
      <c r="I24" s="11"/>
      <c r="J24" s="9"/>
      <c r="K24" s="9"/>
      <c r="L24" s="2"/>
      <c r="M24" s="2"/>
    </row>
    <row r="25" spans="1:13" ht="15.75">
      <c r="A25" s="9"/>
      <c r="B25" s="86"/>
      <c r="C25" s="23" t="s">
        <v>6</v>
      </c>
      <c r="D25" s="9"/>
      <c r="E25" s="11"/>
      <c r="F25" s="9"/>
      <c r="G25" s="9"/>
      <c r="H25" s="9"/>
      <c r="I25" s="11"/>
      <c r="J25" s="9"/>
      <c r="K25" s="9"/>
      <c r="L25" s="2"/>
      <c r="M25" s="2"/>
    </row>
    <row r="26" spans="1:13" ht="15.75">
      <c r="A26" s="9"/>
      <c r="B26" s="86"/>
      <c r="C26" s="84" t="s">
        <v>7</v>
      </c>
      <c r="D26" s="9"/>
      <c r="E26" s="11"/>
      <c r="F26" s="9"/>
      <c r="G26" s="9"/>
      <c r="H26" s="9"/>
      <c r="I26" s="11"/>
      <c r="J26" s="9"/>
      <c r="K26" s="9"/>
      <c r="L26" s="2"/>
      <c r="M26" s="2"/>
    </row>
    <row r="27" spans="1:13" ht="15.75">
      <c r="A27" s="9"/>
      <c r="B27" s="86"/>
      <c r="C27" s="84"/>
      <c r="D27" s="9"/>
      <c r="E27" s="11"/>
      <c r="F27" s="9"/>
      <c r="G27" s="9"/>
      <c r="H27" s="9"/>
      <c r="I27" s="11"/>
      <c r="J27" s="9"/>
      <c r="K27" s="9"/>
      <c r="L27" s="2"/>
      <c r="M27" s="2"/>
    </row>
    <row r="28" spans="1:13" ht="15.75">
      <c r="A28" s="9"/>
      <c r="B28" s="86"/>
      <c r="C28" s="84" t="s">
        <v>214</v>
      </c>
      <c r="D28" s="9"/>
      <c r="E28" s="11"/>
      <c r="F28" s="9"/>
      <c r="G28" s="9"/>
      <c r="H28" s="9"/>
      <c r="I28" s="11"/>
      <c r="J28" s="9"/>
      <c r="K28" s="9"/>
      <c r="L28" s="2"/>
      <c r="M28" s="2"/>
    </row>
    <row r="29" spans="1:13" ht="15.75">
      <c r="A29" s="9"/>
      <c r="B29" s="86"/>
      <c r="C29" s="22"/>
      <c r="D29" s="9"/>
      <c r="E29" s="11"/>
      <c r="F29" s="9"/>
      <c r="G29" s="9"/>
      <c r="H29" s="9"/>
      <c r="I29" s="11"/>
      <c r="J29" s="9"/>
      <c r="K29" s="9"/>
      <c r="L29" s="2"/>
      <c r="M29" s="2"/>
    </row>
    <row r="30" spans="1:13" ht="15.75">
      <c r="A30" s="9"/>
      <c r="B30" s="86"/>
      <c r="C30" s="9" t="s">
        <v>38</v>
      </c>
      <c r="D30" s="13"/>
      <c r="E30" s="11"/>
      <c r="F30" s="9"/>
      <c r="G30" s="9"/>
      <c r="H30" s="2"/>
      <c r="I30" s="2"/>
      <c r="J30" s="2"/>
      <c r="K30" s="2"/>
      <c r="L30" s="2"/>
      <c r="M30" s="2"/>
    </row>
    <row r="31" spans="1:13" ht="15.75">
      <c r="A31" s="9"/>
      <c r="B31" s="86"/>
      <c r="C31" s="9" t="s">
        <v>39</v>
      </c>
      <c r="D31" s="13"/>
      <c r="E31" s="11"/>
      <c r="F31" s="9"/>
      <c r="G31" s="9"/>
      <c r="H31" s="2"/>
      <c r="I31" s="2"/>
      <c r="J31" s="2"/>
      <c r="K31" s="2"/>
      <c r="L31" s="2"/>
      <c r="M31" s="2"/>
    </row>
    <row r="32" spans="1:13" ht="15.75">
      <c r="A32" s="9"/>
      <c r="B32" s="86"/>
      <c r="C32" s="9" t="s">
        <v>10</v>
      </c>
      <c r="D32" s="9"/>
      <c r="E32" s="11"/>
      <c r="F32" s="9"/>
      <c r="G32" s="9"/>
      <c r="H32" s="9"/>
      <c r="I32" s="11"/>
      <c r="J32" s="9"/>
      <c r="K32" s="9"/>
      <c r="L32" s="2"/>
      <c r="M32" s="2"/>
    </row>
    <row r="33" spans="1:13" ht="15.75">
      <c r="A33" s="9"/>
      <c r="B33" s="86"/>
      <c r="C33" s="9"/>
      <c r="D33" s="9"/>
      <c r="E33" s="11"/>
      <c r="F33" s="9"/>
      <c r="G33" s="9"/>
      <c r="H33" s="9"/>
      <c r="I33" s="11"/>
      <c r="J33" s="9"/>
      <c r="K33" s="9"/>
      <c r="L33" s="2"/>
      <c r="M33" s="2"/>
    </row>
    <row r="34" spans="1:13" ht="15.75">
      <c r="A34" s="9"/>
      <c r="B34" s="12" t="s">
        <v>284</v>
      </c>
      <c r="C34" s="162" t="s">
        <v>167</v>
      </c>
      <c r="D34" s="163"/>
      <c r="E34" s="164"/>
      <c r="F34" s="163"/>
      <c r="G34" s="163"/>
      <c r="H34" s="163"/>
      <c r="I34" s="11"/>
      <c r="J34" s="9"/>
      <c r="K34" s="9"/>
      <c r="L34" s="2"/>
      <c r="M34" s="2"/>
    </row>
    <row r="35" spans="1:13" ht="15.75">
      <c r="A35" s="9"/>
      <c r="B35" s="83"/>
      <c r="C35" s="165" t="s">
        <v>83</v>
      </c>
      <c r="D35" s="163"/>
      <c r="E35" s="164"/>
      <c r="F35" s="163"/>
      <c r="G35" s="163"/>
      <c r="H35" s="163"/>
      <c r="I35" s="11"/>
      <c r="J35" s="9"/>
      <c r="K35" s="9"/>
      <c r="L35" s="2"/>
      <c r="M35" s="2"/>
    </row>
    <row r="36" spans="1:13" ht="15.75">
      <c r="A36" s="9"/>
      <c r="B36" s="83"/>
      <c r="C36" s="182" t="s">
        <v>84</v>
      </c>
      <c r="D36" s="163"/>
      <c r="E36" s="164"/>
      <c r="F36" s="163"/>
      <c r="G36" s="163"/>
      <c r="H36" s="163"/>
      <c r="I36" s="11"/>
      <c r="J36" s="9"/>
      <c r="K36" s="9"/>
      <c r="L36" s="2"/>
      <c r="M36" s="2"/>
    </row>
    <row r="37" spans="1:13" ht="15.75">
      <c r="A37" s="9"/>
      <c r="B37" s="83"/>
      <c r="C37" s="13"/>
      <c r="D37" s="9"/>
      <c r="E37" s="11"/>
      <c r="F37" s="9"/>
      <c r="G37" s="9"/>
      <c r="H37" s="9"/>
      <c r="I37" s="11"/>
      <c r="J37" s="9"/>
      <c r="K37" s="9"/>
      <c r="L37" s="2"/>
      <c r="M37" s="2"/>
    </row>
    <row r="38" spans="1:13" ht="15.75">
      <c r="A38" s="9"/>
      <c r="B38" s="12" t="s">
        <v>285</v>
      </c>
      <c r="C38" s="22" t="s">
        <v>344</v>
      </c>
      <c r="D38" s="9"/>
      <c r="E38" s="11"/>
      <c r="F38" s="9"/>
      <c r="G38" s="9"/>
      <c r="H38" s="9"/>
      <c r="I38" s="11"/>
      <c r="J38" s="9"/>
      <c r="K38" s="9"/>
      <c r="L38" s="2"/>
      <c r="M38" s="2"/>
    </row>
    <row r="39" spans="1:13" ht="15.75">
      <c r="A39" s="9"/>
      <c r="B39" s="83"/>
      <c r="C39" s="58" t="s">
        <v>17</v>
      </c>
      <c r="D39" s="9"/>
      <c r="E39" s="11"/>
      <c r="F39" s="9"/>
      <c r="G39" s="9"/>
      <c r="H39" s="9"/>
      <c r="I39" s="11"/>
      <c r="J39" s="9"/>
      <c r="K39" s="9"/>
      <c r="L39" s="2"/>
      <c r="M39" s="2"/>
    </row>
    <row r="40" spans="1:13" ht="15.75">
      <c r="A40" s="9"/>
      <c r="B40" s="83"/>
      <c r="C40" s="13" t="s">
        <v>18</v>
      </c>
      <c r="D40" s="9"/>
      <c r="E40" s="11"/>
      <c r="F40" s="9"/>
      <c r="G40" s="9"/>
      <c r="H40" s="9"/>
      <c r="I40" s="11"/>
      <c r="J40" s="9"/>
      <c r="K40" s="9"/>
      <c r="L40" s="2"/>
      <c r="M40" s="2"/>
    </row>
    <row r="41" spans="1:13" ht="15.75">
      <c r="A41" s="9"/>
      <c r="B41" s="83"/>
      <c r="C41" s="13"/>
      <c r="D41" s="9"/>
      <c r="E41" s="11"/>
      <c r="F41" s="12" t="s">
        <v>324</v>
      </c>
      <c r="G41" s="9"/>
      <c r="H41" s="9"/>
      <c r="I41" s="11"/>
      <c r="J41" s="9"/>
      <c r="K41" s="9"/>
      <c r="L41" s="2"/>
      <c r="M41" s="2"/>
    </row>
    <row r="42" spans="1:13" ht="15.75">
      <c r="A42" s="9"/>
      <c r="B42" s="83"/>
      <c r="C42" s="13"/>
      <c r="D42" s="9"/>
      <c r="E42" s="11"/>
      <c r="F42" s="194" t="s">
        <v>380</v>
      </c>
      <c r="G42" s="9"/>
      <c r="H42" s="9"/>
      <c r="I42" s="11"/>
      <c r="J42" s="9"/>
      <c r="K42" s="9"/>
      <c r="L42" s="2"/>
      <c r="M42" s="2"/>
    </row>
    <row r="43" spans="1:13" ht="15.75">
      <c r="A43" s="9"/>
      <c r="B43" s="83"/>
      <c r="C43" s="197" t="s">
        <v>469</v>
      </c>
      <c r="D43" s="196"/>
      <c r="E43" s="11"/>
      <c r="F43" s="195"/>
      <c r="G43" s="9"/>
      <c r="H43" s="9"/>
      <c r="I43" s="11"/>
      <c r="J43" s="9"/>
      <c r="K43" s="9"/>
      <c r="L43" s="2"/>
      <c r="M43" s="2"/>
    </row>
    <row r="44" spans="1:13" ht="15.75">
      <c r="A44" s="9"/>
      <c r="B44" s="83"/>
      <c r="C44" s="58" t="s">
        <v>325</v>
      </c>
      <c r="D44" s="9"/>
      <c r="E44" s="11"/>
      <c r="F44" s="195"/>
      <c r="G44" s="9"/>
      <c r="H44" s="9"/>
      <c r="I44" s="11"/>
      <c r="J44" s="9"/>
      <c r="K44" s="9"/>
      <c r="L44" s="2"/>
      <c r="M44" s="2"/>
    </row>
    <row r="45" spans="1:13" ht="15.75">
      <c r="A45" s="9"/>
      <c r="B45" s="83"/>
      <c r="C45" s="13" t="s">
        <v>326</v>
      </c>
      <c r="D45" s="9"/>
      <c r="E45" s="11"/>
      <c r="F45" s="198">
        <v>875908</v>
      </c>
      <c r="G45" s="9"/>
      <c r="H45" s="9"/>
      <c r="I45" s="11"/>
      <c r="J45" s="9"/>
      <c r="K45" s="9"/>
      <c r="L45" s="2"/>
      <c r="M45" s="2"/>
    </row>
    <row r="46" spans="1:13" ht="15.75">
      <c r="A46" s="9"/>
      <c r="B46" s="83"/>
      <c r="C46" s="58" t="s">
        <v>40</v>
      </c>
      <c r="D46" s="9"/>
      <c r="E46" s="11"/>
      <c r="F46" s="79">
        <v>17958</v>
      </c>
      <c r="G46" s="9"/>
      <c r="H46" s="9"/>
      <c r="I46" s="11"/>
      <c r="J46" s="9"/>
      <c r="K46" s="9"/>
      <c r="L46" s="2"/>
      <c r="M46" s="2"/>
    </row>
    <row r="47" spans="1:13" ht="15.75">
      <c r="A47" s="9"/>
      <c r="B47" s="83"/>
      <c r="C47" s="13" t="s">
        <v>254</v>
      </c>
      <c r="D47" s="9"/>
      <c r="E47" s="11"/>
      <c r="F47" s="79">
        <v>76641</v>
      </c>
      <c r="G47" s="9"/>
      <c r="H47" s="9"/>
      <c r="I47" s="11"/>
      <c r="J47" s="9"/>
      <c r="K47" s="9"/>
      <c r="L47" s="2"/>
      <c r="M47" s="2"/>
    </row>
    <row r="48" spans="1:13" ht="16.5" thickBot="1">
      <c r="A48" s="9"/>
      <c r="B48" s="83"/>
      <c r="C48" s="13"/>
      <c r="D48" s="9"/>
      <c r="E48" s="11"/>
      <c r="F48" s="199">
        <f>SUM(F45:F47)</f>
        <v>970507</v>
      </c>
      <c r="G48" s="9"/>
      <c r="H48" s="9"/>
      <c r="I48" s="11"/>
      <c r="J48" s="9"/>
      <c r="K48" s="9"/>
      <c r="L48" s="2"/>
      <c r="M48" s="2"/>
    </row>
    <row r="49" spans="1:13" ht="16.5" thickTop="1">
      <c r="A49" s="9"/>
      <c r="B49" s="83"/>
      <c r="C49" s="22"/>
      <c r="D49" s="9"/>
      <c r="E49" s="11"/>
      <c r="F49" s="9"/>
      <c r="G49" s="9"/>
      <c r="H49" s="9"/>
      <c r="I49" s="11"/>
      <c r="J49" s="9"/>
      <c r="K49" s="9"/>
      <c r="L49" s="2"/>
      <c r="M49" s="2"/>
    </row>
    <row r="50" spans="1:13" ht="15.75">
      <c r="A50" s="9"/>
      <c r="B50" s="12" t="s">
        <v>286</v>
      </c>
      <c r="C50" s="22" t="s">
        <v>345</v>
      </c>
      <c r="D50" s="9"/>
      <c r="E50" s="11"/>
      <c r="F50" s="9"/>
      <c r="G50" s="9"/>
      <c r="H50" s="9"/>
      <c r="I50" s="11"/>
      <c r="J50" s="9"/>
      <c r="K50" s="9"/>
      <c r="L50" s="2"/>
      <c r="M50" s="2"/>
    </row>
    <row r="51" spans="1:13" ht="15.75">
      <c r="A51" s="9"/>
      <c r="B51" s="83"/>
      <c r="C51" s="84" t="s">
        <v>19</v>
      </c>
      <c r="D51" s="9"/>
      <c r="E51" s="11"/>
      <c r="F51" s="9"/>
      <c r="G51" s="9"/>
      <c r="H51" s="9"/>
      <c r="I51" s="11"/>
      <c r="J51" s="9"/>
      <c r="K51" s="9"/>
      <c r="L51" s="2"/>
      <c r="M51" s="2"/>
    </row>
    <row r="52" spans="1:13" ht="15.75">
      <c r="A52" s="9"/>
      <c r="B52" s="83"/>
      <c r="C52" s="84" t="s">
        <v>20</v>
      </c>
      <c r="D52" s="9"/>
      <c r="E52" s="11"/>
      <c r="F52" s="9"/>
      <c r="G52" s="9"/>
      <c r="H52" s="9"/>
      <c r="I52" s="11"/>
      <c r="J52" s="9"/>
      <c r="K52" s="9"/>
      <c r="L52" s="2"/>
      <c r="M52" s="2"/>
    </row>
    <row r="53" spans="1:13" ht="15.75">
      <c r="A53" s="9"/>
      <c r="B53" s="83"/>
      <c r="C53" s="22"/>
      <c r="D53" s="9"/>
      <c r="E53" s="11"/>
      <c r="F53" s="9"/>
      <c r="G53" s="9"/>
      <c r="H53" s="9"/>
      <c r="I53" s="11"/>
      <c r="J53" s="9"/>
      <c r="K53" s="9"/>
      <c r="L53" s="2"/>
      <c r="M53" s="2"/>
    </row>
    <row r="54" spans="1:3" ht="15.75">
      <c r="A54" s="9"/>
      <c r="B54" s="12" t="s">
        <v>287</v>
      </c>
      <c r="C54" s="3" t="s">
        <v>129</v>
      </c>
    </row>
    <row r="55" spans="1:3" ht="15.75">
      <c r="A55" s="9"/>
      <c r="B55" s="12"/>
      <c r="C55" s="13" t="s">
        <v>130</v>
      </c>
    </row>
    <row r="56" spans="1:3" ht="15.75">
      <c r="A56" s="9"/>
      <c r="B56" s="12"/>
      <c r="C56" s="13"/>
    </row>
    <row r="57" spans="1:13" ht="15.75">
      <c r="A57" s="9"/>
      <c r="B57" s="12" t="s">
        <v>288</v>
      </c>
      <c r="C57" s="3" t="s">
        <v>168</v>
      </c>
      <c r="D57" s="9"/>
      <c r="E57" s="11"/>
      <c r="F57" s="9"/>
      <c r="G57" s="9"/>
      <c r="H57" s="9"/>
      <c r="I57" s="11"/>
      <c r="J57" s="9"/>
      <c r="K57" s="9"/>
      <c r="L57" s="2"/>
      <c r="M57" s="2"/>
    </row>
    <row r="58" spans="1:13" ht="15.75">
      <c r="A58" s="9"/>
      <c r="B58" s="83"/>
      <c r="C58" s="13" t="s">
        <v>21</v>
      </c>
      <c r="D58" s="9"/>
      <c r="E58" s="11"/>
      <c r="F58" s="9"/>
      <c r="G58" s="9"/>
      <c r="H58" s="9"/>
      <c r="I58" s="11"/>
      <c r="J58" s="9"/>
      <c r="K58" s="9"/>
      <c r="L58" s="2"/>
      <c r="M58" s="2"/>
    </row>
    <row r="59" spans="1:13" ht="15.75">
      <c r="A59" s="9"/>
      <c r="B59" s="83"/>
      <c r="C59" s="13" t="s">
        <v>76</v>
      </c>
      <c r="D59" s="9"/>
      <c r="E59" s="11"/>
      <c r="F59" s="9"/>
      <c r="G59" s="9"/>
      <c r="H59" s="9"/>
      <c r="I59" s="11"/>
      <c r="J59" s="9"/>
      <c r="K59" s="9"/>
      <c r="L59" s="2"/>
      <c r="M59" s="2"/>
    </row>
    <row r="60" spans="1:13" ht="15.75">
      <c r="A60" s="9"/>
      <c r="B60" s="83"/>
      <c r="C60" s="13" t="s">
        <v>77</v>
      </c>
      <c r="D60" s="9"/>
      <c r="E60" s="11"/>
      <c r="F60" s="9"/>
      <c r="G60" s="9"/>
      <c r="H60" s="9"/>
      <c r="I60" s="11"/>
      <c r="J60" s="9"/>
      <c r="K60" s="9"/>
      <c r="L60" s="2"/>
      <c r="M60" s="2"/>
    </row>
    <row r="61" spans="1:13" ht="15.75">
      <c r="A61" s="9"/>
      <c r="B61" s="83"/>
      <c r="C61" s="9"/>
      <c r="D61" s="9"/>
      <c r="E61" s="11"/>
      <c r="F61" s="9"/>
      <c r="G61" s="9"/>
      <c r="H61" s="9"/>
      <c r="I61" s="11"/>
      <c r="J61" s="9"/>
      <c r="K61" s="9"/>
      <c r="L61" s="2"/>
      <c r="M61" s="2"/>
    </row>
    <row r="62" spans="1:13" ht="15.75">
      <c r="A62" s="9"/>
      <c r="B62" s="83"/>
      <c r="C62" s="13" t="s">
        <v>253</v>
      </c>
      <c r="D62" s="9"/>
      <c r="E62" s="11"/>
      <c r="F62" s="9"/>
      <c r="G62" s="9"/>
      <c r="H62" s="9"/>
      <c r="I62" s="11"/>
      <c r="J62" s="9"/>
      <c r="K62" s="9"/>
      <c r="L62" s="2"/>
      <c r="M62" s="2"/>
    </row>
    <row r="63" spans="1:13" ht="15.75">
      <c r="A63" s="9"/>
      <c r="B63" s="83"/>
      <c r="C63" s="13" t="s">
        <v>41</v>
      </c>
      <c r="D63" s="9"/>
      <c r="E63" s="11"/>
      <c r="F63" s="9"/>
      <c r="G63" s="9"/>
      <c r="H63" s="9"/>
      <c r="I63" s="11"/>
      <c r="J63" s="9"/>
      <c r="K63" s="9"/>
      <c r="L63" s="2"/>
      <c r="M63" s="2"/>
    </row>
    <row r="64" spans="1:13" ht="15.75">
      <c r="A64" s="9"/>
      <c r="B64" s="83"/>
      <c r="C64" s="13"/>
      <c r="D64" s="9"/>
      <c r="E64" s="11"/>
      <c r="F64" s="9"/>
      <c r="G64" s="9"/>
      <c r="H64" s="9"/>
      <c r="I64" s="11"/>
      <c r="J64" s="9"/>
      <c r="K64" s="9"/>
      <c r="L64" s="2"/>
      <c r="M64" s="2"/>
    </row>
    <row r="65" spans="1:13" ht="15.75">
      <c r="A65" s="9"/>
      <c r="B65" s="83"/>
      <c r="C65" s="13" t="s">
        <v>94</v>
      </c>
      <c r="D65" s="9"/>
      <c r="E65" s="11"/>
      <c r="F65" s="9"/>
      <c r="G65" s="9"/>
      <c r="H65" s="9"/>
      <c r="I65" s="11"/>
      <c r="J65" s="9"/>
      <c r="K65" s="9"/>
      <c r="L65" s="2"/>
      <c r="M65" s="2"/>
    </row>
    <row r="66" spans="1:13" ht="15.75">
      <c r="A66" s="9"/>
      <c r="B66" s="83"/>
      <c r="C66" s="13"/>
      <c r="D66" s="9"/>
      <c r="E66" s="11"/>
      <c r="F66" s="9"/>
      <c r="G66" s="9"/>
      <c r="H66" s="9"/>
      <c r="I66" s="11"/>
      <c r="J66" s="9"/>
      <c r="K66" s="9"/>
      <c r="L66" s="2"/>
      <c r="M66" s="2"/>
    </row>
    <row r="67" spans="1:13" ht="15.75">
      <c r="A67" s="9"/>
      <c r="B67" s="83"/>
      <c r="C67" s="58" t="s">
        <v>407</v>
      </c>
      <c r="D67" s="9"/>
      <c r="E67" s="11"/>
      <c r="F67" s="9"/>
      <c r="G67" s="9"/>
      <c r="H67" s="9"/>
      <c r="I67" s="11"/>
      <c r="J67" s="9"/>
      <c r="K67" s="9"/>
      <c r="L67" s="2"/>
      <c r="M67" s="2"/>
    </row>
    <row r="68" spans="1:13" ht="15.75">
      <c r="A68" s="9"/>
      <c r="B68" s="83"/>
      <c r="C68" s="58"/>
      <c r="D68" s="9"/>
      <c r="E68" s="11"/>
      <c r="F68" s="73" t="s">
        <v>81</v>
      </c>
      <c r="G68" s="9"/>
      <c r="H68" s="9"/>
      <c r="I68" s="11"/>
      <c r="J68" s="9"/>
      <c r="K68" s="9"/>
      <c r="L68" s="2"/>
      <c r="M68" s="2"/>
    </row>
    <row r="69" spans="1:13" ht="15.75">
      <c r="A69" s="9"/>
      <c r="B69" s="83"/>
      <c r="C69" s="9" t="s">
        <v>78</v>
      </c>
      <c r="D69" s="9"/>
      <c r="E69" s="203"/>
      <c r="F69" s="79">
        <v>23805764</v>
      </c>
      <c r="G69" s="9"/>
      <c r="H69" s="9"/>
      <c r="I69" s="11"/>
      <c r="J69" s="9"/>
      <c r="K69" s="9"/>
      <c r="L69" s="2"/>
      <c r="M69" s="2"/>
    </row>
    <row r="70" spans="1:13" ht="15.75">
      <c r="A70" s="9"/>
      <c r="B70" s="83"/>
      <c r="C70" s="13" t="s">
        <v>79</v>
      </c>
      <c r="D70" s="9"/>
      <c r="E70" s="203"/>
      <c r="F70" s="79">
        <v>73003140</v>
      </c>
      <c r="G70" s="9"/>
      <c r="H70" s="9"/>
      <c r="I70" s="11"/>
      <c r="J70" s="9"/>
      <c r="K70" s="9"/>
      <c r="L70" s="2"/>
      <c r="M70" s="2"/>
    </row>
    <row r="71" spans="1:13" ht="15.75">
      <c r="A71" s="9"/>
      <c r="B71" s="83"/>
      <c r="C71" s="13" t="s">
        <v>80</v>
      </c>
      <c r="D71" s="9"/>
      <c r="E71" s="203"/>
      <c r="F71" s="79">
        <v>42862000</v>
      </c>
      <c r="G71" s="9"/>
      <c r="H71" s="9"/>
      <c r="I71" s="11"/>
      <c r="J71" s="9"/>
      <c r="K71" s="9"/>
      <c r="L71" s="2"/>
      <c r="M71" s="2"/>
    </row>
    <row r="72" spans="1:13" ht="16.5" thickBot="1">
      <c r="A72" s="9"/>
      <c r="B72" s="83"/>
      <c r="C72" s="13"/>
      <c r="D72" s="9"/>
      <c r="E72" s="203"/>
      <c r="F72" s="199">
        <f>SUM(F69:F71)</f>
        <v>139670904</v>
      </c>
      <c r="G72" s="9"/>
      <c r="H72" s="9"/>
      <c r="I72" s="11"/>
      <c r="J72" s="9"/>
      <c r="K72" s="9"/>
      <c r="L72" s="2"/>
      <c r="M72" s="2"/>
    </row>
    <row r="73" spans="1:13" ht="16.5" thickTop="1">
      <c r="A73" s="9"/>
      <c r="B73" s="83"/>
      <c r="C73" s="13"/>
      <c r="D73" s="9"/>
      <c r="E73" s="203"/>
      <c r="F73" s="144"/>
      <c r="G73" s="9"/>
      <c r="H73" s="9"/>
      <c r="I73" s="11"/>
      <c r="J73" s="9"/>
      <c r="K73" s="9"/>
      <c r="L73" s="2"/>
      <c r="M73" s="2"/>
    </row>
    <row r="74" spans="1:13" ht="15.75">
      <c r="A74" s="9"/>
      <c r="B74" s="83"/>
      <c r="C74" s="13" t="s">
        <v>85</v>
      </c>
      <c r="D74" s="9"/>
      <c r="E74" s="203"/>
      <c r="F74" s="144"/>
      <c r="G74" s="9"/>
      <c r="H74" s="9"/>
      <c r="I74" s="11"/>
      <c r="J74" s="9"/>
      <c r="K74" s="9"/>
      <c r="L74" s="2"/>
      <c r="M74" s="2"/>
    </row>
    <row r="75" spans="1:13" ht="15.75">
      <c r="A75" s="9"/>
      <c r="B75" s="83"/>
      <c r="C75" s="13"/>
      <c r="D75" s="9"/>
      <c r="E75" s="203"/>
      <c r="F75" s="144"/>
      <c r="G75" s="9"/>
      <c r="H75" s="9"/>
      <c r="I75" s="11"/>
      <c r="J75" s="9"/>
      <c r="K75" s="9"/>
      <c r="L75" s="2"/>
      <c r="M75" s="2"/>
    </row>
    <row r="76" spans="1:13" ht="15.75">
      <c r="A76" s="9"/>
      <c r="B76" s="83"/>
      <c r="C76" s="13" t="s">
        <v>95</v>
      </c>
      <c r="D76" s="9"/>
      <c r="E76" s="203"/>
      <c r="F76" s="144"/>
      <c r="G76" s="9"/>
      <c r="H76" s="9"/>
      <c r="I76" s="11"/>
      <c r="J76" s="9"/>
      <c r="K76" s="9"/>
      <c r="L76" s="2"/>
      <c r="M76" s="2"/>
    </row>
    <row r="77" spans="1:13" ht="15.75">
      <c r="A77" s="9"/>
      <c r="B77" s="83"/>
      <c r="C77" s="22"/>
      <c r="D77" s="9"/>
      <c r="E77" s="11"/>
      <c r="F77" s="9"/>
      <c r="G77" s="9"/>
      <c r="H77" s="9"/>
      <c r="I77" s="11"/>
      <c r="J77" s="9"/>
      <c r="K77" s="9"/>
      <c r="L77" s="2"/>
      <c r="M77" s="2"/>
    </row>
    <row r="78" spans="1:13" ht="15.75">
      <c r="A78" s="9"/>
      <c r="B78" s="12" t="s">
        <v>289</v>
      </c>
      <c r="C78" s="22" t="s">
        <v>346</v>
      </c>
      <c r="D78" s="9"/>
      <c r="E78" s="11"/>
      <c r="F78" s="9"/>
      <c r="G78" s="9"/>
      <c r="H78" s="9"/>
      <c r="I78" s="11"/>
      <c r="J78" s="9"/>
      <c r="K78" s="9"/>
      <c r="L78" s="2"/>
      <c r="M78" s="2"/>
    </row>
    <row r="79" spans="1:13" ht="15.75">
      <c r="A79" s="9"/>
      <c r="B79" s="83"/>
      <c r="C79" s="84" t="s">
        <v>347</v>
      </c>
      <c r="D79" s="9"/>
      <c r="E79" s="11"/>
      <c r="F79" s="9"/>
      <c r="G79" s="9"/>
      <c r="H79" s="9"/>
      <c r="I79" s="11"/>
      <c r="J79" s="9"/>
      <c r="K79" s="9"/>
      <c r="L79" s="2"/>
      <c r="M79" s="2"/>
    </row>
    <row r="80" spans="1:13" ht="15.75">
      <c r="A80" s="9"/>
      <c r="B80" s="83"/>
      <c r="C80" s="22"/>
      <c r="D80" s="9"/>
      <c r="E80" s="11"/>
      <c r="F80" s="9"/>
      <c r="G80" s="9"/>
      <c r="H80" s="9"/>
      <c r="I80" s="11"/>
      <c r="J80" s="9"/>
      <c r="K80" s="9"/>
      <c r="L80" s="2"/>
      <c r="M80" s="2"/>
    </row>
    <row r="81" spans="1:13" ht="15.75">
      <c r="A81" s="9"/>
      <c r="B81" s="12" t="s">
        <v>290</v>
      </c>
      <c r="C81" s="3" t="s">
        <v>309</v>
      </c>
      <c r="D81" s="9"/>
      <c r="E81" s="16"/>
      <c r="F81" s="3"/>
      <c r="G81" s="16"/>
      <c r="H81" s="9"/>
      <c r="I81" s="11"/>
      <c r="J81" s="9"/>
      <c r="K81" s="9"/>
      <c r="L81" s="2"/>
      <c r="M81" s="2"/>
    </row>
    <row r="82" spans="1:13" ht="15.75">
      <c r="A82" s="9"/>
      <c r="B82" s="12"/>
      <c r="C82" s="3"/>
      <c r="D82" s="9"/>
      <c r="E82" s="16" t="s">
        <v>377</v>
      </c>
      <c r="F82" s="3"/>
      <c r="G82" s="16" t="s">
        <v>377</v>
      </c>
      <c r="H82" s="9"/>
      <c r="I82" s="11"/>
      <c r="J82" s="9"/>
      <c r="K82" s="9"/>
      <c r="L82" s="2"/>
      <c r="M82" s="2"/>
    </row>
    <row r="83" spans="1:13" ht="15.75">
      <c r="A83" s="9"/>
      <c r="B83" s="83"/>
      <c r="C83" s="13"/>
      <c r="D83" s="9"/>
      <c r="E83" s="16" t="s">
        <v>127</v>
      </c>
      <c r="F83" s="3"/>
      <c r="G83" s="16" t="s">
        <v>127</v>
      </c>
      <c r="H83" s="9"/>
      <c r="I83" s="11"/>
      <c r="J83" s="9"/>
      <c r="K83" s="9"/>
      <c r="L83" s="2"/>
      <c r="M83" s="2"/>
    </row>
    <row r="84" spans="1:13" ht="15.75">
      <c r="A84" s="9"/>
      <c r="B84" s="83"/>
      <c r="C84" s="13"/>
      <c r="D84" s="9"/>
      <c r="E84" s="16" t="s">
        <v>378</v>
      </c>
      <c r="F84" s="3"/>
      <c r="G84" s="16" t="s">
        <v>379</v>
      </c>
      <c r="H84" s="9"/>
      <c r="I84" s="11"/>
      <c r="J84" s="9"/>
      <c r="K84" s="9"/>
      <c r="L84" s="2"/>
      <c r="M84" s="2"/>
    </row>
    <row r="85" spans="1:13" ht="15.75">
      <c r="A85" s="9"/>
      <c r="B85" s="83"/>
      <c r="C85" s="13"/>
      <c r="D85" s="9"/>
      <c r="E85" s="17" t="s">
        <v>65</v>
      </c>
      <c r="F85" s="3"/>
      <c r="G85" s="17" t="s">
        <v>65</v>
      </c>
      <c r="H85" s="9"/>
      <c r="I85" s="11"/>
      <c r="J85" s="9"/>
      <c r="K85" s="9"/>
      <c r="L85" s="2"/>
      <c r="M85" s="2"/>
    </row>
    <row r="86" spans="1:13" ht="16.5" thickBot="1">
      <c r="A86" s="9"/>
      <c r="B86" s="83"/>
      <c r="C86" s="13"/>
      <c r="D86" s="9"/>
      <c r="E86" s="18" t="s">
        <v>380</v>
      </c>
      <c r="F86" s="9"/>
      <c r="G86" s="18" t="s">
        <v>380</v>
      </c>
      <c r="H86" s="9"/>
      <c r="I86" s="11"/>
      <c r="J86" s="9"/>
      <c r="K86" s="9"/>
      <c r="L86" s="2"/>
      <c r="M86" s="2"/>
    </row>
    <row r="87" spans="1:13" ht="15.75">
      <c r="A87" s="9"/>
      <c r="B87" s="83"/>
      <c r="C87" s="13"/>
      <c r="D87" s="3" t="s">
        <v>149</v>
      </c>
      <c r="E87" s="11"/>
      <c r="F87" s="9"/>
      <c r="G87" s="9"/>
      <c r="H87" s="9"/>
      <c r="I87" s="11"/>
      <c r="J87" s="9"/>
      <c r="K87" s="9"/>
      <c r="L87" s="2"/>
      <c r="M87" s="2"/>
    </row>
    <row r="88" spans="1:13" ht="15.75">
      <c r="A88" s="9"/>
      <c r="B88" s="83"/>
      <c r="C88" s="13"/>
      <c r="D88" s="9" t="s">
        <v>150</v>
      </c>
      <c r="E88" s="11">
        <v>35668</v>
      </c>
      <c r="F88" s="9"/>
      <c r="G88" s="79">
        <v>96840</v>
      </c>
      <c r="H88" s="9"/>
      <c r="I88" s="11"/>
      <c r="J88" s="9"/>
      <c r="K88" s="9"/>
      <c r="L88" s="2"/>
      <c r="M88" s="2"/>
    </row>
    <row r="89" spans="1:13" ht="15.75">
      <c r="A89" s="9"/>
      <c r="B89" s="83"/>
      <c r="C89" s="13"/>
      <c r="D89" s="9" t="s">
        <v>151</v>
      </c>
      <c r="E89" s="11">
        <v>135834</v>
      </c>
      <c r="F89" s="9"/>
      <c r="G89" s="79">
        <v>450462</v>
      </c>
      <c r="H89" s="9"/>
      <c r="I89" s="11"/>
      <c r="J89" s="9"/>
      <c r="K89" s="9"/>
      <c r="L89" s="2"/>
      <c r="M89" s="2"/>
    </row>
    <row r="90" spans="1:13" ht="15.75">
      <c r="A90" s="9"/>
      <c r="B90" s="83"/>
      <c r="C90" s="13"/>
      <c r="D90" s="9" t="s">
        <v>152</v>
      </c>
      <c r="E90" s="11">
        <v>3948</v>
      </c>
      <c r="F90" s="9"/>
      <c r="G90" s="79">
        <v>15422</v>
      </c>
      <c r="H90" s="9"/>
      <c r="I90" s="11"/>
      <c r="J90" s="9"/>
      <c r="K90" s="9"/>
      <c r="L90" s="2"/>
      <c r="M90" s="2"/>
    </row>
    <row r="91" spans="1:13" ht="15.75">
      <c r="A91" s="9"/>
      <c r="B91" s="83"/>
      <c r="C91" s="13"/>
      <c r="D91" s="9" t="s">
        <v>153</v>
      </c>
      <c r="E91" s="11">
        <v>77534</v>
      </c>
      <c r="F91" s="9"/>
      <c r="G91" s="79">
        <v>141238</v>
      </c>
      <c r="H91" s="9"/>
      <c r="I91" s="11"/>
      <c r="J91" s="9"/>
      <c r="K91" s="9"/>
      <c r="L91" s="2"/>
      <c r="M91" s="2"/>
    </row>
    <row r="92" spans="1:13" ht="15.75">
      <c r="A92" s="9"/>
      <c r="B92" s="83"/>
      <c r="C92" s="13"/>
      <c r="D92" s="9" t="s">
        <v>154</v>
      </c>
      <c r="E92" s="11">
        <v>5633</v>
      </c>
      <c r="F92" s="9"/>
      <c r="G92" s="79">
        <v>10552</v>
      </c>
      <c r="H92" s="9"/>
      <c r="I92" s="11"/>
      <c r="J92" s="9"/>
      <c r="K92" s="9"/>
      <c r="L92" s="2"/>
      <c r="M92" s="2"/>
    </row>
    <row r="93" spans="1:13" ht="15.75">
      <c r="A93" s="9"/>
      <c r="B93" s="83"/>
      <c r="C93" s="13"/>
      <c r="D93" s="9" t="s">
        <v>155</v>
      </c>
      <c r="E93" s="11">
        <v>2891</v>
      </c>
      <c r="F93" s="9"/>
      <c r="G93" s="79">
        <v>10191</v>
      </c>
      <c r="H93" s="9"/>
      <c r="I93" s="11"/>
      <c r="J93" s="9"/>
      <c r="K93" s="9"/>
      <c r="L93" s="2"/>
      <c r="M93" s="2"/>
    </row>
    <row r="94" spans="1:13" ht="15.75">
      <c r="A94" s="9"/>
      <c r="B94" s="83"/>
      <c r="C94" s="13"/>
      <c r="D94" s="9" t="s">
        <v>156</v>
      </c>
      <c r="E94" s="21">
        <f>SUM(E88:E93)</f>
        <v>261508</v>
      </c>
      <c r="F94" s="9"/>
      <c r="G94" s="21">
        <f>SUM(G88:G93)</f>
        <v>724705</v>
      </c>
      <c r="H94" s="9"/>
      <c r="I94" s="11"/>
      <c r="J94" s="9"/>
      <c r="K94" s="9"/>
      <c r="L94" s="2"/>
      <c r="M94" s="2"/>
    </row>
    <row r="95" spans="1:13" ht="15.75">
      <c r="A95" s="9"/>
      <c r="B95" s="83"/>
      <c r="C95" s="13"/>
      <c r="D95" s="9"/>
      <c r="E95" s="11"/>
      <c r="F95" s="9"/>
      <c r="G95" s="9"/>
      <c r="H95" s="9"/>
      <c r="I95" s="11"/>
      <c r="J95" s="9"/>
      <c r="K95" s="9"/>
      <c r="L95" s="2"/>
      <c r="M95" s="2"/>
    </row>
    <row r="96" spans="1:13" ht="15.75">
      <c r="A96" s="9"/>
      <c r="B96" s="83"/>
      <c r="C96" s="13"/>
      <c r="D96" s="5" t="s">
        <v>157</v>
      </c>
      <c r="E96" s="11"/>
      <c r="F96" s="9"/>
      <c r="G96" s="9"/>
      <c r="H96" s="9"/>
      <c r="I96" s="11"/>
      <c r="J96" s="9"/>
      <c r="K96" s="9"/>
      <c r="L96" s="2"/>
      <c r="M96" s="2"/>
    </row>
    <row r="97" spans="1:13" ht="15.75">
      <c r="A97" s="9"/>
      <c r="B97" s="83"/>
      <c r="C97" s="13"/>
      <c r="D97" s="9" t="s">
        <v>150</v>
      </c>
      <c r="E97" s="11">
        <v>12800</v>
      </c>
      <c r="F97" s="9"/>
      <c r="G97" s="79">
        <v>27806</v>
      </c>
      <c r="H97" s="9"/>
      <c r="I97" s="11"/>
      <c r="J97" s="9"/>
      <c r="K97" s="9"/>
      <c r="L97" s="2"/>
      <c r="M97" s="2"/>
    </row>
    <row r="98" spans="1:13" ht="15.75">
      <c r="A98" s="9"/>
      <c r="B98" s="83"/>
      <c r="C98" s="13"/>
      <c r="D98" s="9" t="s">
        <v>151</v>
      </c>
      <c r="E98" s="11">
        <v>1640</v>
      </c>
      <c r="F98" s="9"/>
      <c r="G98" s="79">
        <v>26722</v>
      </c>
      <c r="H98" s="9"/>
      <c r="I98" s="11"/>
      <c r="J98" s="9"/>
      <c r="K98" s="9"/>
      <c r="L98" s="2"/>
      <c r="M98" s="79"/>
    </row>
    <row r="99" spans="1:13" ht="15.75">
      <c r="A99" s="9"/>
      <c r="B99" s="83"/>
      <c r="C99" s="13"/>
      <c r="D99" s="9" t="s">
        <v>152</v>
      </c>
      <c r="E99" s="11">
        <v>-13549</v>
      </c>
      <c r="F99" s="9"/>
      <c r="G99" s="79">
        <v>-33422</v>
      </c>
      <c r="H99" s="9"/>
      <c r="I99" s="11"/>
      <c r="J99" s="9"/>
      <c r="K99" s="9"/>
      <c r="L99" s="2"/>
      <c r="M99" s="2"/>
    </row>
    <row r="100" spans="1:13" ht="15.75">
      <c r="A100" s="9"/>
      <c r="B100" s="83"/>
      <c r="C100" s="13"/>
      <c r="D100" s="9" t="s">
        <v>153</v>
      </c>
      <c r="E100" s="11">
        <v>-268</v>
      </c>
      <c r="F100" s="9"/>
      <c r="G100" s="79">
        <v>2909</v>
      </c>
      <c r="H100" s="9"/>
      <c r="I100" s="11"/>
      <c r="J100" s="9"/>
      <c r="K100" s="9"/>
      <c r="L100" s="2"/>
      <c r="M100" s="2"/>
    </row>
    <row r="101" spans="1:13" ht="15.75">
      <c r="A101" s="9"/>
      <c r="B101" s="83"/>
      <c r="C101" s="13"/>
      <c r="D101" s="9" t="s">
        <v>154</v>
      </c>
      <c r="E101" s="11">
        <v>4459</v>
      </c>
      <c r="F101" s="9"/>
      <c r="G101" s="79">
        <v>6112</v>
      </c>
      <c r="H101" s="9"/>
      <c r="I101" s="11"/>
      <c r="J101" s="9"/>
      <c r="K101" s="9"/>
      <c r="L101" s="2"/>
      <c r="M101" s="2"/>
    </row>
    <row r="102" spans="1:13" ht="15.75">
      <c r="A102" s="9"/>
      <c r="B102" s="83"/>
      <c r="C102" s="13"/>
      <c r="D102" s="9" t="s">
        <v>155</v>
      </c>
      <c r="E102" s="181">
        <v>4855</v>
      </c>
      <c r="F102" s="9"/>
      <c r="G102" s="143">
        <v>-3235</v>
      </c>
      <c r="H102" s="9"/>
      <c r="I102" s="11"/>
      <c r="J102" s="9"/>
      <c r="K102" s="9"/>
      <c r="L102" s="2"/>
      <c r="M102" s="144"/>
    </row>
    <row r="103" spans="1:13" ht="15.75">
      <c r="A103" s="9"/>
      <c r="B103" s="83"/>
      <c r="C103" s="13"/>
      <c r="D103" s="9"/>
      <c r="E103" s="69">
        <f>SUM(E97:E102)</f>
        <v>9937</v>
      </c>
      <c r="F103" s="14"/>
      <c r="G103" s="69">
        <f>SUM(G97:G102)</f>
        <v>26892</v>
      </c>
      <c r="H103" s="9"/>
      <c r="I103" s="11"/>
      <c r="J103" s="9"/>
      <c r="K103" s="9"/>
      <c r="L103" s="2"/>
      <c r="M103" s="213"/>
    </row>
    <row r="104" spans="1:13" ht="15.75">
      <c r="A104" s="9"/>
      <c r="B104" s="83"/>
      <c r="C104" s="13"/>
      <c r="D104" s="9" t="s">
        <v>158</v>
      </c>
      <c r="E104" s="11">
        <v>-916</v>
      </c>
      <c r="F104" s="9"/>
      <c r="G104" s="79">
        <v>-3818</v>
      </c>
      <c r="H104" s="9"/>
      <c r="I104" s="11"/>
      <c r="J104" s="9"/>
      <c r="K104" s="9"/>
      <c r="L104" s="2"/>
      <c r="M104" s="155"/>
    </row>
    <row r="105" spans="1:13" ht="15.75">
      <c r="A105" s="9"/>
      <c r="B105" s="83"/>
      <c r="C105" s="13"/>
      <c r="D105" s="13" t="s">
        <v>159</v>
      </c>
      <c r="E105" s="82">
        <f>SUM(E103:E104)</f>
        <v>9021</v>
      </c>
      <c r="F105" s="9"/>
      <c r="G105" s="82">
        <f>SUM(G103:G104)</f>
        <v>23074</v>
      </c>
      <c r="H105" s="9"/>
      <c r="I105" s="11"/>
      <c r="J105" s="9"/>
      <c r="K105" s="9"/>
      <c r="L105" s="2"/>
      <c r="M105" s="155"/>
    </row>
    <row r="106" spans="1:13" ht="15.75">
      <c r="A106" s="9"/>
      <c r="B106" s="83"/>
      <c r="C106" s="13"/>
      <c r="D106" s="9"/>
      <c r="E106" s="11"/>
      <c r="F106" s="9"/>
      <c r="G106" s="9"/>
      <c r="H106" s="9"/>
      <c r="I106" s="11"/>
      <c r="J106" s="9"/>
      <c r="K106" s="9"/>
      <c r="L106" s="2"/>
      <c r="M106" s="2"/>
    </row>
    <row r="107" spans="1:13" ht="15.75">
      <c r="A107" s="9"/>
      <c r="B107" s="12" t="s">
        <v>291</v>
      </c>
      <c r="C107" s="22" t="s">
        <v>348</v>
      </c>
      <c r="D107" s="9"/>
      <c r="E107" s="11"/>
      <c r="F107" s="9"/>
      <c r="G107" s="9"/>
      <c r="H107" s="9"/>
      <c r="I107" s="11"/>
      <c r="J107" s="9"/>
      <c r="K107" s="9"/>
      <c r="L107" s="2"/>
      <c r="M107" s="2"/>
    </row>
    <row r="108" spans="1:13" ht="15.75">
      <c r="A108" s="9"/>
      <c r="B108" s="83"/>
      <c r="C108" s="84" t="s">
        <v>22</v>
      </c>
      <c r="D108" s="9"/>
      <c r="E108" s="11"/>
      <c r="F108" s="9"/>
      <c r="G108" s="9"/>
      <c r="H108" s="9"/>
      <c r="I108" s="11"/>
      <c r="J108" s="9"/>
      <c r="K108" s="9"/>
      <c r="L108" s="2"/>
      <c r="M108" s="2"/>
    </row>
    <row r="109" spans="1:13" ht="15.75">
      <c r="A109" s="9"/>
      <c r="B109" s="83"/>
      <c r="C109" s="84"/>
      <c r="D109" s="9"/>
      <c r="E109" s="11"/>
      <c r="F109" s="9"/>
      <c r="G109" s="9"/>
      <c r="H109" s="9"/>
      <c r="I109" s="11"/>
      <c r="J109" s="9"/>
      <c r="K109" s="9"/>
      <c r="L109" s="2"/>
      <c r="M109" s="2"/>
    </row>
    <row r="110" spans="1:13" ht="15.75">
      <c r="A110" s="9"/>
      <c r="B110" s="12"/>
      <c r="C110" s="58"/>
      <c r="D110" s="9"/>
      <c r="E110" s="11"/>
      <c r="F110" s="9"/>
      <c r="G110" s="9"/>
      <c r="H110" s="9"/>
      <c r="I110" s="11"/>
      <c r="J110" s="9"/>
      <c r="K110" s="9"/>
      <c r="L110" s="2"/>
      <c r="M110" s="2"/>
    </row>
    <row r="111" spans="1:13" ht="15.75">
      <c r="A111" s="9"/>
      <c r="B111" s="12" t="s">
        <v>292</v>
      </c>
      <c r="C111" s="22" t="s">
        <v>349</v>
      </c>
      <c r="D111" s="9"/>
      <c r="E111" s="11"/>
      <c r="F111" s="9"/>
      <c r="G111" s="9"/>
      <c r="H111" s="9"/>
      <c r="I111" s="11"/>
      <c r="J111" s="9"/>
      <c r="K111" s="9"/>
      <c r="L111" s="2"/>
      <c r="M111" s="2"/>
    </row>
    <row r="112" spans="1:13" ht="15.75">
      <c r="A112" s="9"/>
      <c r="B112" s="12"/>
      <c r="C112" s="84" t="s">
        <v>52</v>
      </c>
      <c r="D112" s="9"/>
      <c r="E112" s="11"/>
      <c r="F112" s="9"/>
      <c r="G112" s="9"/>
      <c r="H112" s="9"/>
      <c r="I112" s="11"/>
      <c r="J112" s="9"/>
      <c r="K112" s="9"/>
      <c r="L112" s="2"/>
      <c r="M112" s="2"/>
    </row>
    <row r="113" spans="1:13" ht="15.75">
      <c r="A113" s="9"/>
      <c r="B113" s="12"/>
      <c r="C113" s="84"/>
      <c r="D113" s="9"/>
      <c r="E113" s="11"/>
      <c r="F113" s="9"/>
      <c r="G113" s="9"/>
      <c r="H113" s="9"/>
      <c r="I113" s="11"/>
      <c r="J113" s="9"/>
      <c r="K113" s="9"/>
      <c r="L113" s="2"/>
      <c r="M113" s="2"/>
    </row>
    <row r="114" spans="1:13" ht="15.75">
      <c r="A114" s="9"/>
      <c r="B114" s="12" t="s">
        <v>293</v>
      </c>
      <c r="C114" s="3" t="s">
        <v>160</v>
      </c>
      <c r="D114" s="9"/>
      <c r="E114" s="11"/>
      <c r="F114" s="9"/>
      <c r="G114" s="9"/>
      <c r="H114" s="9"/>
      <c r="I114" s="11"/>
      <c r="J114" s="9"/>
      <c r="K114" s="9"/>
      <c r="L114" s="2"/>
      <c r="M114" s="2"/>
    </row>
    <row r="115" spans="1:13" ht="15.75">
      <c r="A115" s="9"/>
      <c r="B115" s="12"/>
      <c r="C115" s="84" t="s">
        <v>42</v>
      </c>
      <c r="D115" s="9"/>
      <c r="E115" s="11"/>
      <c r="F115" s="9"/>
      <c r="G115" s="9"/>
      <c r="H115" s="9"/>
      <c r="I115" s="11"/>
      <c r="J115" s="9"/>
      <c r="K115" s="9"/>
      <c r="L115" s="2"/>
      <c r="M115" s="2"/>
    </row>
    <row r="116" spans="1:13" ht="15.75">
      <c r="A116" s="9"/>
      <c r="B116" s="12"/>
      <c r="C116" s="74"/>
      <c r="D116" s="9"/>
      <c r="E116" s="11"/>
      <c r="F116" s="9"/>
      <c r="G116" s="69"/>
      <c r="H116" s="9"/>
      <c r="I116" s="11"/>
      <c r="J116" s="9"/>
      <c r="K116" s="9"/>
      <c r="L116" s="2"/>
      <c r="M116" s="2"/>
    </row>
    <row r="117" spans="1:13" ht="15.75">
      <c r="A117" s="9"/>
      <c r="B117" s="12" t="s">
        <v>294</v>
      </c>
      <c r="C117" s="7" t="s">
        <v>350</v>
      </c>
      <c r="D117" s="8"/>
      <c r="E117" s="4"/>
      <c r="F117" s="85"/>
      <c r="G117" s="9"/>
      <c r="H117" s="9"/>
      <c r="I117" s="11"/>
      <c r="J117" s="9"/>
      <c r="K117" s="9"/>
      <c r="L117" s="2"/>
      <c r="M117" s="2"/>
    </row>
    <row r="118" spans="1:13" ht="15.75">
      <c r="A118" s="9"/>
      <c r="B118" s="12"/>
      <c r="C118" s="7"/>
      <c r="D118" s="9"/>
      <c r="E118" s="11"/>
      <c r="F118" s="9"/>
      <c r="G118" s="16" t="s">
        <v>353</v>
      </c>
      <c r="H118" s="3"/>
      <c r="I118" s="11"/>
      <c r="J118" s="9"/>
      <c r="K118" s="9"/>
      <c r="L118" s="2"/>
      <c r="M118" s="2"/>
    </row>
    <row r="119" spans="1:13" ht="15.75">
      <c r="A119" s="9"/>
      <c r="B119" s="12"/>
      <c r="C119" s="13" t="s">
        <v>459</v>
      </c>
      <c r="D119" s="9"/>
      <c r="E119" s="11"/>
      <c r="F119" s="9"/>
      <c r="G119" s="59" t="s">
        <v>380</v>
      </c>
      <c r="H119" s="59"/>
      <c r="I119" s="11"/>
      <c r="J119" s="9"/>
      <c r="K119" s="9"/>
      <c r="L119" s="2"/>
      <c r="M119" s="2"/>
    </row>
    <row r="120" spans="1:13" ht="15.75">
      <c r="A120" s="9"/>
      <c r="B120" s="12"/>
      <c r="C120" s="58"/>
      <c r="D120" s="9"/>
      <c r="E120" s="11"/>
      <c r="F120" s="9"/>
      <c r="G120" s="59"/>
      <c r="H120" s="9"/>
      <c r="I120" s="11"/>
      <c r="J120" s="9"/>
      <c r="K120" s="9"/>
      <c r="L120" s="2"/>
      <c r="M120" s="2"/>
    </row>
    <row r="121" spans="1:13" ht="15.75">
      <c r="A121" s="9"/>
      <c r="B121" s="12"/>
      <c r="C121" s="58" t="s">
        <v>201</v>
      </c>
      <c r="D121" s="9"/>
      <c r="E121" s="11"/>
      <c r="F121" s="9"/>
      <c r="G121" s="59"/>
      <c r="H121" s="9"/>
      <c r="I121" s="11"/>
      <c r="J121" s="9"/>
      <c r="K121" s="9"/>
      <c r="L121" s="2"/>
      <c r="M121" s="2"/>
    </row>
    <row r="122" spans="1:13" ht="15.75">
      <c r="A122" s="9"/>
      <c r="B122" s="12"/>
      <c r="C122" s="8" t="s">
        <v>351</v>
      </c>
      <c r="D122" s="4"/>
      <c r="E122" s="85"/>
      <c r="F122" s="4"/>
      <c r="G122" s="92">
        <v>11193</v>
      </c>
      <c r="H122" s="9"/>
      <c r="I122" s="11"/>
      <c r="J122" s="9"/>
      <c r="K122" s="9"/>
      <c r="L122" s="2"/>
      <c r="M122" s="2"/>
    </row>
    <row r="123" spans="1:13" ht="16.5" thickBot="1">
      <c r="A123" s="9"/>
      <c r="B123" s="12"/>
      <c r="C123" s="8" t="s">
        <v>352</v>
      </c>
      <c r="D123" s="4"/>
      <c r="E123" s="85"/>
      <c r="F123" s="4"/>
      <c r="G123" s="146">
        <v>435</v>
      </c>
      <c r="H123" s="9"/>
      <c r="I123" s="11"/>
      <c r="J123" s="9"/>
      <c r="K123" s="9"/>
      <c r="L123" s="2"/>
      <c r="M123" s="2"/>
    </row>
    <row r="124" spans="1:13" ht="15.75">
      <c r="A124" s="9"/>
      <c r="B124" s="12"/>
      <c r="C124" s="8"/>
      <c r="D124" s="4"/>
      <c r="E124" s="85"/>
      <c r="F124" s="4"/>
      <c r="G124" s="92"/>
      <c r="H124" s="9"/>
      <c r="I124" s="11"/>
      <c r="J124" s="9"/>
      <c r="K124" s="9"/>
      <c r="L124" s="2"/>
      <c r="M124" s="2"/>
    </row>
    <row r="125" spans="1:13" ht="15.75">
      <c r="A125" s="9"/>
      <c r="B125" s="12"/>
      <c r="C125" s="74" t="s">
        <v>202</v>
      </c>
      <c r="D125" s="4"/>
      <c r="E125" s="85"/>
      <c r="F125" s="4"/>
      <c r="G125" s="92"/>
      <c r="H125" s="9"/>
      <c r="I125" s="11"/>
      <c r="J125" s="9"/>
      <c r="K125" s="9"/>
      <c r="L125" s="2"/>
      <c r="M125" s="2"/>
    </row>
    <row r="126" spans="1:13" ht="15.75">
      <c r="A126" s="9"/>
      <c r="B126" s="12"/>
      <c r="C126" s="145" t="s">
        <v>203</v>
      </c>
      <c r="D126" s="4"/>
      <c r="E126" s="85"/>
      <c r="F126" s="4"/>
      <c r="G126" s="92">
        <v>1678</v>
      </c>
      <c r="H126" s="9"/>
      <c r="I126" s="11"/>
      <c r="J126" s="9"/>
      <c r="K126" s="9"/>
      <c r="L126" s="2"/>
      <c r="M126" s="2"/>
    </row>
    <row r="127" spans="1:13" ht="15.75">
      <c r="A127" s="9"/>
      <c r="B127" s="12"/>
      <c r="C127" s="8" t="s">
        <v>204</v>
      </c>
      <c r="D127" s="4"/>
      <c r="E127" s="85"/>
      <c r="F127" s="4"/>
      <c r="G127" s="92">
        <v>420</v>
      </c>
      <c r="H127" s="9"/>
      <c r="I127" s="11"/>
      <c r="J127" s="9"/>
      <c r="K127" s="9"/>
      <c r="L127" s="2"/>
      <c r="M127" s="2"/>
    </row>
    <row r="128" spans="1:13" ht="16.5" thickBot="1">
      <c r="A128" s="9"/>
      <c r="B128" s="12"/>
      <c r="C128" s="74" t="s">
        <v>205</v>
      </c>
      <c r="D128" s="4"/>
      <c r="E128" s="85"/>
      <c r="F128" s="4"/>
      <c r="G128" s="146">
        <v>0</v>
      </c>
      <c r="H128" s="9"/>
      <c r="I128" s="11"/>
      <c r="J128" s="9"/>
      <c r="K128" s="9"/>
      <c r="L128" s="2"/>
      <c r="M128" s="2"/>
    </row>
    <row r="129" spans="1:13" ht="15.75">
      <c r="A129" s="9"/>
      <c r="B129" s="12"/>
      <c r="C129" s="8"/>
      <c r="D129" s="4"/>
      <c r="E129" s="85"/>
      <c r="F129" s="4"/>
      <c r="G129" s="4"/>
      <c r="H129" s="9"/>
      <c r="I129" s="11"/>
      <c r="J129" s="9"/>
      <c r="K129" s="9"/>
      <c r="L129" s="2"/>
      <c r="M129" s="2"/>
    </row>
    <row r="130" spans="1:13" ht="15.75">
      <c r="A130" s="9"/>
      <c r="B130" s="12" t="s">
        <v>162</v>
      </c>
      <c r="C130" s="3" t="s">
        <v>194</v>
      </c>
      <c r="D130" s="9"/>
      <c r="E130" s="11"/>
      <c r="F130" s="9"/>
      <c r="G130" s="9"/>
      <c r="H130" s="9"/>
      <c r="I130" s="11"/>
      <c r="J130" s="9"/>
      <c r="K130" s="9"/>
      <c r="L130" s="2"/>
      <c r="M130" s="2"/>
    </row>
    <row r="131" spans="1:13" ht="15.75">
      <c r="A131" s="9"/>
      <c r="B131" s="12"/>
      <c r="C131" s="13" t="s">
        <v>460</v>
      </c>
      <c r="D131" s="9"/>
      <c r="E131" s="2"/>
      <c r="F131" s="9"/>
      <c r="G131" s="9"/>
      <c r="H131" s="9"/>
      <c r="I131" s="11"/>
      <c r="J131" s="9"/>
      <c r="K131" s="9"/>
      <c r="L131" s="2"/>
      <c r="M131" s="2"/>
    </row>
    <row r="132" spans="1:13" ht="15.75">
      <c r="A132" s="9"/>
      <c r="B132" s="12"/>
      <c r="C132" s="9"/>
      <c r="D132" s="9"/>
      <c r="E132" s="2"/>
      <c r="F132" s="2"/>
      <c r="G132" s="59" t="s">
        <v>380</v>
      </c>
      <c r="H132" s="59"/>
      <c r="I132" s="11"/>
      <c r="J132" s="9"/>
      <c r="K132" s="9"/>
      <c r="L132" s="2"/>
      <c r="M132" s="2"/>
    </row>
    <row r="133" spans="1:13" ht="15.75">
      <c r="A133" s="9"/>
      <c r="B133" s="12"/>
      <c r="C133" s="9"/>
      <c r="D133" s="9"/>
      <c r="E133" s="2"/>
      <c r="F133" s="11"/>
      <c r="G133" s="9"/>
      <c r="H133" s="9"/>
      <c r="I133" s="11"/>
      <c r="J133" s="9"/>
      <c r="K133" s="9"/>
      <c r="L133" s="2"/>
      <c r="M133" s="2"/>
    </row>
    <row r="134" spans="1:13" ht="15.75">
      <c r="A134" s="9"/>
      <c r="B134" s="12"/>
      <c r="C134" s="9" t="s">
        <v>195</v>
      </c>
      <c r="D134" s="9"/>
      <c r="E134" s="2"/>
      <c r="F134" s="11"/>
      <c r="G134" s="9"/>
      <c r="H134" s="9"/>
      <c r="I134" s="11"/>
      <c r="J134" s="9"/>
      <c r="K134" s="9"/>
      <c r="L134" s="2"/>
      <c r="M134" s="2"/>
    </row>
    <row r="135" spans="1:13" ht="15.75">
      <c r="A135" s="9"/>
      <c r="B135" s="12"/>
      <c r="C135" s="74" t="s">
        <v>196</v>
      </c>
      <c r="D135" s="75"/>
      <c r="E135" s="2"/>
      <c r="F135" s="9"/>
      <c r="G135" s="9"/>
      <c r="H135" s="9"/>
      <c r="I135" s="11"/>
      <c r="J135" s="9"/>
      <c r="K135" s="9"/>
      <c r="L135" s="2"/>
      <c r="M135" s="2"/>
    </row>
    <row r="136" spans="1:13" ht="15.75">
      <c r="A136" s="9"/>
      <c r="B136" s="12"/>
      <c r="C136" s="8"/>
      <c r="D136" s="75"/>
      <c r="E136" s="2"/>
      <c r="F136" s="9"/>
      <c r="G136" s="9"/>
      <c r="H136" s="9"/>
      <c r="I136" s="11"/>
      <c r="J136" s="9"/>
      <c r="K136" s="9"/>
      <c r="L136" s="2"/>
      <c r="M136" s="2"/>
    </row>
    <row r="137" spans="1:13" ht="15.75">
      <c r="A137" s="9"/>
      <c r="B137" s="12"/>
      <c r="C137" s="7" t="s">
        <v>197</v>
      </c>
      <c r="D137" s="75"/>
      <c r="E137" s="2"/>
      <c r="F137" s="9"/>
      <c r="G137" s="9"/>
      <c r="H137" s="9"/>
      <c r="I137" s="11"/>
      <c r="J137" s="9"/>
      <c r="K137" s="9"/>
      <c r="L137" s="2"/>
      <c r="M137" s="2"/>
    </row>
    <row r="138" spans="1:13" ht="15.75">
      <c r="A138" s="9"/>
      <c r="B138" s="12"/>
      <c r="C138" s="76" t="s">
        <v>198</v>
      </c>
      <c r="D138" s="75"/>
      <c r="E138" s="2"/>
      <c r="F138" s="2"/>
      <c r="G138" s="77">
        <v>0</v>
      </c>
      <c r="H138" s="9"/>
      <c r="I138" s="11"/>
      <c r="J138" s="9"/>
      <c r="K138" s="9"/>
      <c r="L138" s="2"/>
      <c r="M138" s="2"/>
    </row>
    <row r="139" spans="1:13" ht="15.75">
      <c r="A139" s="9"/>
      <c r="B139" s="12"/>
      <c r="C139" s="76" t="s">
        <v>199</v>
      </c>
      <c r="D139" s="75"/>
      <c r="E139" s="2"/>
      <c r="F139" s="2"/>
      <c r="G139" s="78">
        <v>14370</v>
      </c>
      <c r="H139" s="9"/>
      <c r="I139" s="11"/>
      <c r="J139" s="9"/>
      <c r="K139" s="9"/>
      <c r="L139" s="2"/>
      <c r="M139" s="2"/>
    </row>
    <row r="140" spans="1:13" ht="15.75">
      <c r="A140" s="9"/>
      <c r="B140" s="12"/>
      <c r="C140" s="76"/>
      <c r="D140" s="75"/>
      <c r="E140" s="2"/>
      <c r="F140" s="2"/>
      <c r="G140" s="144"/>
      <c r="H140" s="9"/>
      <c r="I140" s="11"/>
      <c r="J140" s="9"/>
      <c r="K140" s="9"/>
      <c r="L140" s="2"/>
      <c r="M140" s="2"/>
    </row>
    <row r="141" spans="1:13" ht="15.75">
      <c r="A141" s="9"/>
      <c r="B141" s="12"/>
      <c r="C141" s="7" t="s">
        <v>438</v>
      </c>
      <c r="D141" s="75"/>
      <c r="E141" s="2"/>
      <c r="F141" s="2"/>
      <c r="G141" s="79"/>
      <c r="H141" s="9"/>
      <c r="I141" s="11"/>
      <c r="J141" s="9"/>
      <c r="K141" s="9"/>
      <c r="L141" s="2"/>
      <c r="M141" s="2"/>
    </row>
    <row r="142" spans="1:13" ht="15.75">
      <c r="A142" s="9"/>
      <c r="B142" s="12"/>
      <c r="C142" s="76" t="s">
        <v>198</v>
      </c>
      <c r="D142" s="75"/>
      <c r="E142" s="2"/>
      <c r="F142" s="2"/>
      <c r="G142" s="77">
        <v>5412</v>
      </c>
      <c r="H142" s="9"/>
      <c r="I142" s="11"/>
      <c r="J142" s="9"/>
      <c r="K142" s="9"/>
      <c r="L142" s="2"/>
      <c r="M142" s="2"/>
    </row>
    <row r="143" spans="1:13" ht="15.75">
      <c r="A143" s="9"/>
      <c r="B143" s="12"/>
      <c r="C143" s="76" t="s">
        <v>199</v>
      </c>
      <c r="D143" s="75"/>
      <c r="E143" s="2"/>
      <c r="F143" s="2"/>
      <c r="G143" s="78">
        <v>55484</v>
      </c>
      <c r="H143" s="9"/>
      <c r="I143" s="11"/>
      <c r="J143" s="9"/>
      <c r="K143" s="9"/>
      <c r="L143" s="2"/>
      <c r="M143" s="2"/>
    </row>
    <row r="144" spans="1:13" ht="15.75">
      <c r="A144" s="9"/>
      <c r="B144" s="12"/>
      <c r="C144" s="76"/>
      <c r="D144" s="75"/>
      <c r="E144" s="2"/>
      <c r="F144" s="2"/>
      <c r="G144" s="79"/>
      <c r="H144" s="9"/>
      <c r="I144" s="11"/>
      <c r="J144" s="9"/>
      <c r="K144" s="9"/>
      <c r="L144" s="2"/>
      <c r="M144" s="2"/>
    </row>
    <row r="145" spans="1:13" ht="15.75">
      <c r="A145" s="9"/>
      <c r="B145" s="12"/>
      <c r="C145" s="7" t="s">
        <v>200</v>
      </c>
      <c r="D145" s="75"/>
      <c r="E145" s="2"/>
      <c r="F145" s="2"/>
      <c r="G145" s="79"/>
      <c r="H145" s="9"/>
      <c r="I145" s="11"/>
      <c r="J145" s="9"/>
      <c r="K145" s="9"/>
      <c r="L145" s="2"/>
      <c r="M145" s="2"/>
    </row>
    <row r="146" spans="1:13" ht="15.75">
      <c r="A146" s="9"/>
      <c r="B146" s="12"/>
      <c r="C146" s="8"/>
      <c r="D146" s="75"/>
      <c r="E146" s="2"/>
      <c r="F146" s="2"/>
      <c r="G146" s="77"/>
      <c r="H146" s="9"/>
      <c r="I146" s="11"/>
      <c r="J146" s="9"/>
      <c r="K146" s="9"/>
      <c r="L146" s="2"/>
      <c r="M146" s="2"/>
    </row>
    <row r="147" spans="1:13" ht="15.75">
      <c r="A147" s="9"/>
      <c r="B147" s="12"/>
      <c r="C147" s="8" t="s">
        <v>262</v>
      </c>
      <c r="D147" s="75"/>
      <c r="E147" s="2"/>
      <c r="F147" s="2"/>
      <c r="G147" s="80"/>
      <c r="H147" s="9"/>
      <c r="I147" s="11"/>
      <c r="J147" s="9"/>
      <c r="K147" s="9"/>
      <c r="L147" s="2"/>
      <c r="M147" s="2"/>
    </row>
    <row r="148" spans="1:13" ht="15.75">
      <c r="A148" s="9"/>
      <c r="B148" s="12"/>
      <c r="C148" s="8" t="s">
        <v>263</v>
      </c>
      <c r="D148" s="75"/>
      <c r="E148" s="2"/>
      <c r="F148" s="2"/>
      <c r="G148" s="80">
        <v>1050</v>
      </c>
      <c r="H148" s="9"/>
      <c r="I148" s="11"/>
      <c r="J148" s="9"/>
      <c r="K148" s="9"/>
      <c r="L148" s="2"/>
      <c r="M148" s="2"/>
    </row>
    <row r="149" spans="1:13" ht="15.75">
      <c r="A149" s="9"/>
      <c r="B149" s="12"/>
      <c r="C149" s="8"/>
      <c r="D149" s="75"/>
      <c r="E149" s="2"/>
      <c r="F149" s="2"/>
      <c r="G149" s="80"/>
      <c r="H149" s="9"/>
      <c r="I149" s="11"/>
      <c r="J149" s="9"/>
      <c r="K149" s="9"/>
      <c r="L149" s="2"/>
      <c r="M149" s="2"/>
    </row>
    <row r="150" spans="1:13" ht="15.75">
      <c r="A150" s="9"/>
      <c r="B150" s="12"/>
      <c r="C150" s="145" t="s">
        <v>438</v>
      </c>
      <c r="D150" s="75"/>
      <c r="E150" s="2"/>
      <c r="F150" s="2"/>
      <c r="G150" s="78">
        <v>3048</v>
      </c>
      <c r="H150" s="9"/>
      <c r="I150" s="11"/>
      <c r="J150" s="9"/>
      <c r="K150" s="9"/>
      <c r="L150" s="2"/>
      <c r="M150" s="2"/>
    </row>
    <row r="151" spans="1:13" ht="15.75">
      <c r="A151" s="9"/>
      <c r="B151" s="12"/>
      <c r="C151" s="8"/>
      <c r="D151" s="75"/>
      <c r="E151" s="2"/>
      <c r="F151" s="2"/>
      <c r="G151" s="79"/>
      <c r="H151" s="9"/>
      <c r="I151" s="11"/>
      <c r="J151" s="9"/>
      <c r="K151" s="9"/>
      <c r="L151" s="2"/>
      <c r="M151" s="2"/>
    </row>
    <row r="152" spans="1:13" ht="15.75">
      <c r="A152" s="9"/>
      <c r="B152" s="12"/>
      <c r="C152" s="8"/>
      <c r="D152" s="81"/>
      <c r="E152" s="2"/>
      <c r="F152" s="2"/>
      <c r="G152" s="82">
        <f>SUM(G134:G151)</f>
        <v>79364</v>
      </c>
      <c r="H152" s="9"/>
      <c r="I152" s="11"/>
      <c r="J152" s="9"/>
      <c r="K152" s="9"/>
      <c r="L152" s="2"/>
      <c r="M152" s="2"/>
    </row>
    <row r="153" spans="1:13" ht="15.75">
      <c r="A153" s="9"/>
      <c r="B153" s="12"/>
      <c r="C153" s="9"/>
      <c r="D153" s="11"/>
      <c r="E153" s="24"/>
      <c r="F153" s="2"/>
      <c r="G153" s="79"/>
      <c r="H153" s="9"/>
      <c r="I153" s="11"/>
      <c r="J153" s="9"/>
      <c r="K153" s="9"/>
      <c r="L153" s="2"/>
      <c r="M153" s="2"/>
    </row>
    <row r="154" spans="1:2" ht="15.75">
      <c r="A154" s="9"/>
      <c r="B154" s="12"/>
    </row>
    <row r="155" spans="1:13" ht="15.75">
      <c r="A155" s="9"/>
      <c r="B155" s="12"/>
      <c r="C155" s="3" t="s">
        <v>354</v>
      </c>
      <c r="D155" s="9"/>
      <c r="E155" s="11"/>
      <c r="F155" s="9"/>
      <c r="G155" s="9"/>
      <c r="H155" s="9"/>
      <c r="I155" s="11"/>
      <c r="J155" s="9"/>
      <c r="K155" s="9"/>
      <c r="L155" s="2"/>
      <c r="M155" s="2"/>
    </row>
    <row r="156" spans="1:13" ht="15.75">
      <c r="A156" s="9"/>
      <c r="B156" s="12"/>
      <c r="C156" s="9"/>
      <c r="D156" s="9"/>
      <c r="E156" s="11"/>
      <c r="F156" s="9"/>
      <c r="G156" s="9"/>
      <c r="H156" s="9"/>
      <c r="I156" s="11"/>
      <c r="J156" s="9"/>
      <c r="K156" s="9"/>
      <c r="L156" s="2"/>
      <c r="M156" s="2"/>
    </row>
    <row r="157" spans="1:13" ht="15.75">
      <c r="A157" s="9"/>
      <c r="B157" s="12" t="s">
        <v>269</v>
      </c>
      <c r="C157" s="3" t="s">
        <v>355</v>
      </c>
      <c r="D157" s="9"/>
      <c r="E157" s="11"/>
      <c r="F157" s="9"/>
      <c r="G157" s="9"/>
      <c r="H157" s="9"/>
      <c r="I157" s="11"/>
      <c r="J157" s="9"/>
      <c r="K157" s="9"/>
      <c r="L157" s="2"/>
      <c r="M157" s="2"/>
    </row>
    <row r="158" spans="1:13" ht="15.75">
      <c r="A158" s="9"/>
      <c r="B158" s="12"/>
      <c r="C158" s="13" t="s">
        <v>32</v>
      </c>
      <c r="D158" s="9"/>
      <c r="E158" s="11"/>
      <c r="F158" s="9"/>
      <c r="G158" s="9"/>
      <c r="H158" s="9"/>
      <c r="I158" s="11"/>
      <c r="J158" s="9"/>
      <c r="K158" s="9"/>
      <c r="L158" s="2"/>
      <c r="M158" s="2"/>
    </row>
    <row r="159" spans="1:13" ht="15.75">
      <c r="A159" s="9"/>
      <c r="B159" s="12"/>
      <c r="C159" s="13" t="s">
        <v>338</v>
      </c>
      <c r="D159" s="9"/>
      <c r="E159" s="11"/>
      <c r="F159" s="9"/>
      <c r="G159" s="9"/>
      <c r="H159" s="9"/>
      <c r="I159" s="11"/>
      <c r="J159" s="9"/>
      <c r="K159" s="9"/>
      <c r="L159" s="2"/>
      <c r="M159" s="2"/>
    </row>
    <row r="160" spans="1:13" ht="15.75">
      <c r="A160" s="9"/>
      <c r="B160" s="12"/>
      <c r="C160" s="9"/>
      <c r="D160" s="9"/>
      <c r="E160" s="11"/>
      <c r="F160" s="9"/>
      <c r="G160" s="9"/>
      <c r="H160" s="9"/>
      <c r="I160" s="11"/>
      <c r="J160" s="9"/>
      <c r="K160" s="9"/>
      <c r="L160" s="2"/>
      <c r="M160" s="2"/>
    </row>
    <row r="161" spans="1:13" ht="15.75">
      <c r="A161" s="9"/>
      <c r="B161" s="12" t="s">
        <v>270</v>
      </c>
      <c r="C161" s="3" t="s">
        <v>356</v>
      </c>
      <c r="D161" s="9"/>
      <c r="E161" s="11"/>
      <c r="F161" s="9"/>
      <c r="G161" s="9"/>
      <c r="H161" s="9"/>
      <c r="I161" s="11"/>
      <c r="J161" s="9"/>
      <c r="K161" s="9"/>
      <c r="L161" s="2"/>
      <c r="M161" s="2"/>
    </row>
    <row r="162" spans="1:13" ht="15.75">
      <c r="A162" s="9"/>
      <c r="B162" s="12"/>
      <c r="C162" s="13" t="s">
        <v>33</v>
      </c>
      <c r="D162" s="9"/>
      <c r="E162" s="11"/>
      <c r="F162" s="9"/>
      <c r="G162" s="9"/>
      <c r="H162" s="9"/>
      <c r="I162" s="11"/>
      <c r="J162" s="9"/>
      <c r="K162" s="9"/>
      <c r="L162" s="2"/>
      <c r="M162" s="2"/>
    </row>
    <row r="163" spans="1:13" ht="15.75">
      <c r="A163" s="9"/>
      <c r="B163" s="12"/>
      <c r="C163" s="13" t="s">
        <v>440</v>
      </c>
      <c r="D163" s="9"/>
      <c r="E163" s="11"/>
      <c r="F163" s="9"/>
      <c r="G163" s="9"/>
      <c r="H163" s="9"/>
      <c r="I163" s="11"/>
      <c r="J163" s="9"/>
      <c r="K163" s="9"/>
      <c r="L163" s="2"/>
      <c r="M163" s="2"/>
    </row>
    <row r="164" spans="1:13" ht="15.75">
      <c r="A164" s="9"/>
      <c r="B164" s="12"/>
      <c r="C164" s="13" t="s">
        <v>441</v>
      </c>
      <c r="D164" s="9"/>
      <c r="E164" s="11"/>
      <c r="F164" s="9"/>
      <c r="G164" s="9"/>
      <c r="H164" s="9"/>
      <c r="I164" s="11"/>
      <c r="J164" s="9"/>
      <c r="K164" s="9"/>
      <c r="L164" s="2"/>
      <c r="M164" s="2"/>
    </row>
    <row r="165" spans="1:13" ht="15.75">
      <c r="A165" s="9"/>
      <c r="B165" s="12"/>
      <c r="C165" s="13"/>
      <c r="D165" s="9"/>
      <c r="E165" s="11"/>
      <c r="F165" s="9"/>
      <c r="G165" s="9"/>
      <c r="H165" s="9"/>
      <c r="I165" s="11"/>
      <c r="J165" s="9"/>
      <c r="K165" s="9"/>
      <c r="L165" s="2"/>
      <c r="M165" s="2"/>
    </row>
    <row r="166" spans="1:13" ht="15.75">
      <c r="A166" s="9"/>
      <c r="B166" s="12" t="s">
        <v>271</v>
      </c>
      <c r="C166" s="3" t="s">
        <v>310</v>
      </c>
      <c r="D166" s="9"/>
      <c r="E166" s="11"/>
      <c r="F166" s="9"/>
      <c r="G166" s="9"/>
      <c r="H166" s="9"/>
      <c r="I166" s="11"/>
      <c r="J166" s="9"/>
      <c r="K166" s="9"/>
      <c r="L166" s="2"/>
      <c r="M166" s="2"/>
    </row>
    <row r="167" spans="1:13" ht="15.75">
      <c r="A167" s="9"/>
      <c r="B167" s="12"/>
      <c r="C167" s="13" t="s">
        <v>432</v>
      </c>
      <c r="D167" s="9"/>
      <c r="E167" s="11"/>
      <c r="F167" s="9"/>
      <c r="G167" s="9"/>
      <c r="H167" s="2"/>
      <c r="I167" s="2"/>
      <c r="J167" s="9"/>
      <c r="K167" s="9"/>
      <c r="L167" s="2"/>
      <c r="M167" s="2"/>
    </row>
    <row r="168" spans="1:13" ht="15.75">
      <c r="A168" s="9"/>
      <c r="B168" s="12"/>
      <c r="C168" s="13" t="s">
        <v>86</v>
      </c>
      <c r="D168" s="9"/>
      <c r="E168" s="11"/>
      <c r="F168" s="9"/>
      <c r="G168" s="9"/>
      <c r="H168" s="2"/>
      <c r="I168" s="2"/>
      <c r="J168" s="9"/>
      <c r="K168" s="9"/>
      <c r="L168" s="2"/>
      <c r="M168" s="2"/>
    </row>
    <row r="169" spans="1:13" ht="15.75">
      <c r="A169" s="9"/>
      <c r="B169" s="12"/>
      <c r="C169" s="58" t="s">
        <v>442</v>
      </c>
      <c r="D169" s="9"/>
      <c r="E169" s="11"/>
      <c r="F169" s="9"/>
      <c r="G169" s="9"/>
      <c r="H169" s="2"/>
      <c r="I169" s="2"/>
      <c r="J169" s="9"/>
      <c r="K169" s="9"/>
      <c r="L169" s="2"/>
      <c r="M169" s="2"/>
    </row>
    <row r="170" spans="1:13" ht="15.75">
      <c r="A170" s="9"/>
      <c r="B170" s="12"/>
      <c r="C170" s="13"/>
      <c r="D170" s="9"/>
      <c r="E170" s="11"/>
      <c r="F170" s="9"/>
      <c r="G170" s="9"/>
      <c r="H170" s="2"/>
      <c r="I170" s="2"/>
      <c r="J170" s="9"/>
      <c r="K170" s="9"/>
      <c r="L170" s="2"/>
      <c r="M170" s="2"/>
    </row>
    <row r="171" spans="1:13" ht="15.75">
      <c r="A171" s="9"/>
      <c r="B171" s="12" t="s">
        <v>272</v>
      </c>
      <c r="C171" s="5" t="s">
        <v>327</v>
      </c>
      <c r="D171" s="9"/>
      <c r="E171" s="11"/>
      <c r="F171" s="9"/>
      <c r="G171" s="9"/>
      <c r="H171" s="9"/>
      <c r="I171" s="11"/>
      <c r="J171" s="9"/>
      <c r="K171" s="9"/>
      <c r="L171" s="2"/>
      <c r="M171" s="2"/>
    </row>
    <row r="172" spans="1:13" ht="15.75">
      <c r="A172" s="9"/>
      <c r="B172" s="12"/>
      <c r="C172" s="9" t="s">
        <v>163</v>
      </c>
      <c r="D172" s="9"/>
      <c r="E172" s="11"/>
      <c r="F172" s="9"/>
      <c r="G172" s="9"/>
      <c r="H172" s="9"/>
      <c r="I172" s="11"/>
      <c r="J172" s="9"/>
      <c r="K172" s="9"/>
      <c r="L172" s="2"/>
      <c r="M172" s="2"/>
    </row>
    <row r="173" spans="1:13" ht="15.75">
      <c r="A173" s="9"/>
      <c r="B173" s="12"/>
      <c r="C173" s="9"/>
      <c r="D173" s="9"/>
      <c r="E173" s="11"/>
      <c r="F173" s="9"/>
      <c r="G173" s="9"/>
      <c r="H173" s="9"/>
      <c r="I173" s="11"/>
      <c r="J173" s="9"/>
      <c r="K173" s="9"/>
      <c r="L173" s="2"/>
      <c r="M173" s="2"/>
    </row>
    <row r="174" spans="1:13" ht="15.75">
      <c r="A174" s="9"/>
      <c r="B174" s="12" t="s">
        <v>273</v>
      </c>
      <c r="C174" s="3" t="s">
        <v>361</v>
      </c>
      <c r="D174" s="9"/>
      <c r="E174" s="11"/>
      <c r="F174" s="9"/>
      <c r="G174" s="9"/>
      <c r="H174" s="9"/>
      <c r="I174" s="11"/>
      <c r="J174" s="9"/>
      <c r="K174" s="9"/>
      <c r="L174" s="2"/>
      <c r="M174" s="2"/>
    </row>
    <row r="175" spans="1:13" ht="15.75">
      <c r="A175" s="9"/>
      <c r="B175" s="12"/>
      <c r="C175" s="9" t="s">
        <v>126</v>
      </c>
      <c r="D175" s="9"/>
      <c r="E175" s="11"/>
      <c r="F175" s="9"/>
      <c r="G175" s="9"/>
      <c r="H175" s="9"/>
      <c r="I175" s="11"/>
      <c r="J175" s="9"/>
      <c r="K175" s="9"/>
      <c r="L175" s="2"/>
      <c r="M175" s="2"/>
    </row>
    <row r="176" spans="1:13" ht="15.75">
      <c r="A176" s="9"/>
      <c r="B176" s="12"/>
      <c r="C176" s="9"/>
      <c r="D176" s="9"/>
      <c r="E176" s="16"/>
      <c r="F176" s="12"/>
      <c r="G176" s="16"/>
      <c r="H176" s="9"/>
      <c r="I176" s="11"/>
      <c r="J176" s="9"/>
      <c r="K176" s="9"/>
      <c r="L176" s="2"/>
      <c r="M176" s="2"/>
    </row>
    <row r="177" spans="1:13" ht="15.75">
      <c r="A177" s="9"/>
      <c r="B177" s="12"/>
      <c r="C177" s="9"/>
      <c r="D177" s="9"/>
      <c r="E177" s="16" t="s">
        <v>377</v>
      </c>
      <c r="F177" s="3"/>
      <c r="G177" s="16" t="s">
        <v>377</v>
      </c>
      <c r="H177" s="3"/>
      <c r="I177" s="11"/>
      <c r="J177" s="9"/>
      <c r="K177" s="9"/>
      <c r="L177" s="2"/>
      <c r="M177" s="2"/>
    </row>
    <row r="178" spans="1:13" ht="15.75">
      <c r="A178" s="9"/>
      <c r="B178" s="12"/>
      <c r="C178" s="9"/>
      <c r="D178" s="9"/>
      <c r="E178" s="16" t="s">
        <v>127</v>
      </c>
      <c r="F178" s="3"/>
      <c r="G178" s="16" t="s">
        <v>127</v>
      </c>
      <c r="H178" s="3"/>
      <c r="I178" s="11"/>
      <c r="J178" s="9"/>
      <c r="K178" s="9"/>
      <c r="L178" s="2"/>
      <c r="M178" s="2"/>
    </row>
    <row r="179" spans="1:13" ht="15.75">
      <c r="A179" s="9"/>
      <c r="B179" s="12"/>
      <c r="C179" s="9"/>
      <c r="D179" s="9"/>
      <c r="E179" s="16" t="s">
        <v>378</v>
      </c>
      <c r="F179" s="3"/>
      <c r="G179" s="16" t="s">
        <v>379</v>
      </c>
      <c r="H179" s="3"/>
      <c r="I179" s="11"/>
      <c r="J179" s="9"/>
      <c r="K179" s="9"/>
      <c r="L179" s="2"/>
      <c r="M179" s="2"/>
    </row>
    <row r="180" spans="1:13" ht="15.75">
      <c r="A180" s="9"/>
      <c r="B180" s="12"/>
      <c r="C180" s="9"/>
      <c r="D180" s="9"/>
      <c r="E180" s="17" t="s">
        <v>65</v>
      </c>
      <c r="F180" s="3"/>
      <c r="G180" s="17" t="s">
        <v>65</v>
      </c>
      <c r="H180" s="3"/>
      <c r="I180" s="11"/>
      <c r="J180" s="9"/>
      <c r="K180" s="9"/>
      <c r="L180" s="2"/>
      <c r="M180" s="2"/>
    </row>
    <row r="181" spans="1:13" ht="16.5" thickBot="1">
      <c r="A181" s="9"/>
      <c r="B181" s="12"/>
      <c r="C181" s="9"/>
      <c r="D181" s="9"/>
      <c r="E181" s="18" t="s">
        <v>380</v>
      </c>
      <c r="F181" s="9"/>
      <c r="G181" s="18" t="s">
        <v>380</v>
      </c>
      <c r="H181" s="9"/>
      <c r="I181" s="11"/>
      <c r="J181" s="9"/>
      <c r="K181" s="9"/>
      <c r="L181" s="2"/>
      <c r="M181" s="2"/>
    </row>
    <row r="182" spans="1:13" ht="15.75">
      <c r="A182" s="9"/>
      <c r="B182" s="12"/>
      <c r="C182" s="9"/>
      <c r="D182" s="9"/>
      <c r="E182" s="11"/>
      <c r="F182" s="9"/>
      <c r="G182" s="9"/>
      <c r="H182" s="9"/>
      <c r="I182" s="11"/>
      <c r="J182" s="9"/>
      <c r="K182" s="9"/>
      <c r="L182" s="2"/>
      <c r="M182" s="2"/>
    </row>
    <row r="183" spans="1:13" ht="15.75">
      <c r="A183" s="9"/>
      <c r="B183" s="12"/>
      <c r="C183" s="9" t="s">
        <v>128</v>
      </c>
      <c r="D183" s="9"/>
      <c r="E183" s="19"/>
      <c r="F183" s="9"/>
      <c r="G183" s="19"/>
      <c r="H183" s="9"/>
      <c r="I183" s="11"/>
      <c r="J183" s="9"/>
      <c r="K183" s="9"/>
      <c r="L183" s="2"/>
      <c r="M183" s="2"/>
    </row>
    <row r="184" spans="1:13" ht="15.75">
      <c r="A184" s="9"/>
      <c r="B184" s="12"/>
      <c r="C184" s="9" t="s">
        <v>296</v>
      </c>
      <c r="D184" s="9"/>
      <c r="E184" s="19">
        <v>2608</v>
      </c>
      <c r="F184" s="9"/>
      <c r="G184" s="19">
        <v>6689</v>
      </c>
      <c r="H184" s="9"/>
      <c r="I184" s="11"/>
      <c r="J184" s="9"/>
      <c r="K184" s="9"/>
      <c r="L184" s="2"/>
      <c r="M184" s="2"/>
    </row>
    <row r="185" spans="1:13" ht="15.75">
      <c r="A185" s="9"/>
      <c r="B185" s="12"/>
      <c r="C185" s="9" t="s">
        <v>297</v>
      </c>
      <c r="D185" s="9"/>
      <c r="E185" s="19">
        <v>1299</v>
      </c>
      <c r="F185" s="9"/>
      <c r="G185" s="19">
        <v>5630</v>
      </c>
      <c r="H185" s="9"/>
      <c r="I185" s="11"/>
      <c r="J185" s="9"/>
      <c r="K185" s="9"/>
      <c r="L185" s="2"/>
      <c r="M185" s="2"/>
    </row>
    <row r="186" spans="1:13" ht="15.75">
      <c r="A186" s="9"/>
      <c r="B186" s="12"/>
      <c r="C186" s="13" t="s">
        <v>468</v>
      </c>
      <c r="D186" s="9"/>
      <c r="E186" s="20">
        <v>0</v>
      </c>
      <c r="F186" s="9"/>
      <c r="G186" s="20">
        <v>6</v>
      </c>
      <c r="H186" s="9"/>
      <c r="I186" s="11"/>
      <c r="J186" s="9"/>
      <c r="K186" s="9"/>
      <c r="L186" s="2"/>
      <c r="M186" s="2"/>
    </row>
    <row r="187" spans="1:13" ht="15.75">
      <c r="A187" s="9"/>
      <c r="B187" s="12"/>
      <c r="C187" s="9"/>
      <c r="D187" s="9"/>
      <c r="E187" s="11">
        <f>SUM(E184:E186)</f>
        <v>3907</v>
      </c>
      <c r="F187" s="9"/>
      <c r="G187" s="11">
        <f>SUM(G184:G186)</f>
        <v>12325</v>
      </c>
      <c r="H187" s="9"/>
      <c r="I187" s="11"/>
      <c r="J187" s="9"/>
      <c r="K187" s="9"/>
      <c r="L187" s="2"/>
      <c r="M187" s="2"/>
    </row>
    <row r="188" spans="1:13" ht="15.75">
      <c r="A188" s="9"/>
      <c r="B188" s="12"/>
      <c r="C188" s="9" t="s">
        <v>120</v>
      </c>
      <c r="D188" s="9"/>
      <c r="E188" s="20">
        <v>-638</v>
      </c>
      <c r="F188" s="9"/>
      <c r="G188" s="20">
        <v>-638</v>
      </c>
      <c r="H188" s="9"/>
      <c r="I188" s="11"/>
      <c r="J188" s="9"/>
      <c r="K188" s="9"/>
      <c r="L188" s="2"/>
      <c r="M188" s="2"/>
    </row>
    <row r="189" spans="1:13" ht="15.75">
      <c r="A189" s="9"/>
      <c r="B189" s="12"/>
      <c r="C189" s="9"/>
      <c r="D189" s="9"/>
      <c r="E189" s="19">
        <f>+E187+E188</f>
        <v>3269</v>
      </c>
      <c r="F189" s="9"/>
      <c r="G189" s="19">
        <f>+G187+G188</f>
        <v>11687</v>
      </c>
      <c r="H189" s="9"/>
      <c r="I189" s="11"/>
      <c r="J189" s="9"/>
      <c r="K189" s="9"/>
      <c r="L189" s="2"/>
      <c r="M189" s="2"/>
    </row>
    <row r="190" spans="1:13" ht="15.75">
      <c r="A190" s="9"/>
      <c r="B190" s="12"/>
      <c r="C190" s="9" t="s">
        <v>268</v>
      </c>
      <c r="D190" s="9"/>
      <c r="E190" s="19">
        <v>4</v>
      </c>
      <c r="F190" s="9"/>
      <c r="G190" s="19">
        <v>10</v>
      </c>
      <c r="H190" s="9"/>
      <c r="I190" s="11"/>
      <c r="J190" s="9"/>
      <c r="K190" s="9"/>
      <c r="L190" s="2"/>
      <c r="M190" s="2"/>
    </row>
    <row r="191" spans="1:13" ht="15.75">
      <c r="A191" s="9"/>
      <c r="B191" s="12"/>
      <c r="C191" s="9"/>
      <c r="D191" s="9"/>
      <c r="E191" s="21">
        <f>+E189+E190</f>
        <v>3273</v>
      </c>
      <c r="F191" s="9"/>
      <c r="G191" s="21">
        <f>+G189+G190</f>
        <v>11697</v>
      </c>
      <c r="H191" s="9"/>
      <c r="I191" s="11"/>
      <c r="J191" s="9"/>
      <c r="K191" s="9"/>
      <c r="L191" s="2"/>
      <c r="M191" s="2"/>
    </row>
    <row r="192" spans="1:13" ht="15.75">
      <c r="A192" s="9"/>
      <c r="B192" s="12"/>
      <c r="C192" s="9"/>
      <c r="D192" s="9"/>
      <c r="E192" s="11"/>
      <c r="F192" s="9"/>
      <c r="G192" s="9"/>
      <c r="H192" s="9"/>
      <c r="I192" s="11"/>
      <c r="J192" s="9"/>
      <c r="K192" s="9"/>
      <c r="L192" s="2"/>
      <c r="M192" s="2"/>
    </row>
    <row r="193" spans="1:13" ht="15.75">
      <c r="A193" s="9"/>
      <c r="B193" s="12"/>
      <c r="C193" s="9" t="s">
        <v>146</v>
      </c>
      <c r="D193" s="9"/>
      <c r="E193" s="11"/>
      <c r="F193" s="9"/>
      <c r="G193" s="9"/>
      <c r="H193" s="9"/>
      <c r="I193" s="11"/>
      <c r="J193" s="9"/>
      <c r="K193" s="9"/>
      <c r="L193" s="2"/>
      <c r="M193" s="2"/>
    </row>
    <row r="194" spans="1:13" ht="15.75">
      <c r="A194" s="9"/>
      <c r="B194" s="12"/>
      <c r="C194" s="9"/>
      <c r="D194" s="9"/>
      <c r="E194" s="11"/>
      <c r="F194" s="9"/>
      <c r="G194" s="9"/>
      <c r="H194" s="9"/>
      <c r="I194" s="11"/>
      <c r="J194" s="9"/>
      <c r="K194" s="9"/>
      <c r="L194" s="2"/>
      <c r="M194" s="2"/>
    </row>
    <row r="195" spans="1:13" ht="15.75">
      <c r="A195" s="9"/>
      <c r="B195" s="12" t="s">
        <v>274</v>
      </c>
      <c r="C195" s="22" t="s">
        <v>131</v>
      </c>
      <c r="D195" s="9"/>
      <c r="E195" s="11"/>
      <c r="F195" s="9"/>
      <c r="G195" s="9"/>
      <c r="H195" s="9"/>
      <c r="I195" s="11"/>
      <c r="J195" s="9"/>
      <c r="K195" s="9"/>
      <c r="L195" s="2"/>
      <c r="M195" s="2"/>
    </row>
    <row r="196" spans="1:13" ht="15.75">
      <c r="A196" s="9"/>
      <c r="F196" s="9"/>
      <c r="G196" s="9"/>
      <c r="H196" s="9"/>
      <c r="I196" s="11"/>
      <c r="J196" s="9"/>
      <c r="K196" s="9"/>
      <c r="L196" s="2"/>
      <c r="M196" s="2"/>
    </row>
    <row r="197" spans="1:13" ht="15.75">
      <c r="A197" s="9"/>
      <c r="B197" s="12"/>
      <c r="C197" s="23" t="s">
        <v>258</v>
      </c>
      <c r="E197" s="11"/>
      <c r="F197" s="2"/>
      <c r="G197" s="24"/>
      <c r="H197" s="9"/>
      <c r="I197" s="11"/>
      <c r="J197" s="9"/>
      <c r="K197" s="9"/>
      <c r="L197" s="2"/>
      <c r="M197" s="2"/>
    </row>
    <row r="198" spans="1:13" ht="15.75">
      <c r="A198" s="9"/>
      <c r="B198" s="12"/>
      <c r="C198" s="4"/>
      <c r="D198" s="9"/>
      <c r="E198" s="11"/>
      <c r="F198" s="2"/>
      <c r="G198" s="25"/>
      <c r="H198" s="9"/>
      <c r="I198" s="11"/>
      <c r="J198" s="9"/>
      <c r="K198" s="9"/>
      <c r="L198" s="2"/>
      <c r="M198" s="2"/>
    </row>
    <row r="199" spans="1:13" ht="15.75">
      <c r="A199" s="9"/>
      <c r="B199" s="12" t="s">
        <v>275</v>
      </c>
      <c r="C199" s="3" t="s">
        <v>132</v>
      </c>
      <c r="D199" s="9"/>
      <c r="E199" s="11"/>
      <c r="F199" s="2"/>
      <c r="G199" s="24"/>
      <c r="H199" s="9"/>
      <c r="I199" s="11"/>
      <c r="J199" s="9"/>
      <c r="K199" s="9"/>
      <c r="L199" s="2"/>
      <c r="M199" s="2"/>
    </row>
    <row r="200" spans="1:13" ht="15.75">
      <c r="A200" s="9"/>
      <c r="B200" s="12"/>
      <c r="C200" s="13" t="s">
        <v>260</v>
      </c>
      <c r="D200" s="9"/>
      <c r="E200" s="11"/>
      <c r="F200" s="24"/>
      <c r="G200" s="9"/>
      <c r="H200" s="9"/>
      <c r="I200" s="11"/>
      <c r="J200" s="9"/>
      <c r="K200" s="9"/>
      <c r="L200" s="2"/>
      <c r="M200" s="2"/>
    </row>
    <row r="201" spans="1:13" ht="15.75">
      <c r="A201" s="9"/>
      <c r="B201" s="12"/>
      <c r="C201" s="9"/>
      <c r="D201" s="9"/>
      <c r="E201" s="11"/>
      <c r="F201" s="24"/>
      <c r="G201" s="9"/>
      <c r="H201" s="9"/>
      <c r="I201" s="11"/>
      <c r="J201" s="9"/>
      <c r="K201" s="9"/>
      <c r="L201" s="2"/>
      <c r="M201" s="2"/>
    </row>
    <row r="202" spans="1:13" ht="15.75">
      <c r="A202" s="9"/>
      <c r="B202" s="12"/>
      <c r="C202" s="26"/>
      <c r="D202" s="27"/>
      <c r="E202" s="28" t="s">
        <v>134</v>
      </c>
      <c r="F202" s="29"/>
      <c r="G202" s="15"/>
      <c r="H202" s="2"/>
      <c r="I202" s="11"/>
      <c r="J202" s="9"/>
      <c r="K202" s="9"/>
      <c r="L202" s="2"/>
      <c r="M202" s="2"/>
    </row>
    <row r="203" spans="1:13" ht="15.75">
      <c r="A203" s="9"/>
      <c r="B203" s="12"/>
      <c r="C203" s="30"/>
      <c r="D203" s="14"/>
      <c r="E203" s="31" t="s">
        <v>135</v>
      </c>
      <c r="F203" s="29"/>
      <c r="G203" s="15"/>
      <c r="H203" s="2"/>
      <c r="I203" s="11"/>
      <c r="J203" s="9"/>
      <c r="K203" s="9"/>
      <c r="L203" s="2"/>
      <c r="M203" s="2"/>
    </row>
    <row r="204" spans="1:13" ht="15.75">
      <c r="A204" s="9"/>
      <c r="B204" s="12"/>
      <c r="C204" s="30"/>
      <c r="D204" s="14"/>
      <c r="E204" s="32" t="s">
        <v>380</v>
      </c>
      <c r="F204" s="15"/>
      <c r="G204" s="33"/>
      <c r="H204" s="2"/>
      <c r="I204" s="11"/>
      <c r="J204" s="9"/>
      <c r="K204" s="9"/>
      <c r="L204" s="2"/>
      <c r="M204" s="2"/>
    </row>
    <row r="205" spans="1:13" ht="15.75">
      <c r="A205" s="9"/>
      <c r="B205" s="12"/>
      <c r="C205" s="34" t="s">
        <v>136</v>
      </c>
      <c r="D205" s="35"/>
      <c r="E205" s="36">
        <v>0</v>
      </c>
      <c r="F205" s="37"/>
      <c r="G205" s="38"/>
      <c r="H205" s="2"/>
      <c r="I205" s="11"/>
      <c r="J205" s="9"/>
      <c r="K205" s="9"/>
      <c r="L205" s="2"/>
      <c r="M205" s="2"/>
    </row>
    <row r="206" spans="1:13" ht="15.75">
      <c r="A206" s="9"/>
      <c r="B206" s="12"/>
      <c r="C206" s="34" t="s">
        <v>137</v>
      </c>
      <c r="D206" s="35"/>
      <c r="E206" s="36">
        <v>0</v>
      </c>
      <c r="F206" s="39"/>
      <c r="G206" s="38"/>
      <c r="H206" s="2"/>
      <c r="I206" s="11"/>
      <c r="J206" s="9"/>
      <c r="K206" s="9"/>
      <c r="L206" s="2"/>
      <c r="M206" s="2"/>
    </row>
    <row r="207" spans="1:13" ht="15.75">
      <c r="A207" s="9"/>
      <c r="B207" s="12"/>
      <c r="C207" s="40" t="s">
        <v>138</v>
      </c>
      <c r="D207" s="41"/>
      <c r="E207" s="42">
        <v>0</v>
      </c>
      <c r="F207" s="39"/>
      <c r="G207" s="38"/>
      <c r="H207" s="2"/>
      <c r="I207" s="11"/>
      <c r="J207" s="9"/>
      <c r="K207" s="9"/>
      <c r="L207" s="2"/>
      <c r="M207" s="2"/>
    </row>
    <row r="208" spans="1:13" ht="15.75">
      <c r="A208" s="9"/>
      <c r="B208" s="12"/>
      <c r="C208" s="9"/>
      <c r="D208" s="9"/>
      <c r="E208" s="24"/>
      <c r="F208" s="9"/>
      <c r="G208" s="4"/>
      <c r="H208" s="2"/>
      <c r="I208" s="11"/>
      <c r="J208" s="9"/>
      <c r="K208" s="9"/>
      <c r="L208" s="2"/>
      <c r="M208" s="2"/>
    </row>
    <row r="209" spans="1:13" ht="15.75">
      <c r="A209" s="9"/>
      <c r="B209" s="12"/>
      <c r="C209" s="13" t="s">
        <v>261</v>
      </c>
      <c r="D209" s="9"/>
      <c r="E209" s="24"/>
      <c r="F209" s="9"/>
      <c r="G209" s="4"/>
      <c r="H209" s="2"/>
      <c r="I209" s="11"/>
      <c r="J209" s="9"/>
      <c r="K209" s="9"/>
      <c r="L209" s="2"/>
      <c r="M209" s="2"/>
    </row>
    <row r="210" spans="1:13" ht="15.75">
      <c r="A210" s="9"/>
      <c r="B210" s="12"/>
      <c r="C210" s="9"/>
      <c r="D210" s="9"/>
      <c r="E210" s="24"/>
      <c r="F210" s="9"/>
      <c r="G210" s="4"/>
      <c r="H210" s="2"/>
      <c r="I210" s="11"/>
      <c r="J210" s="9"/>
      <c r="K210" s="9"/>
      <c r="L210" s="2"/>
      <c r="M210" s="2"/>
    </row>
    <row r="211" spans="1:13" ht="15.75">
      <c r="A211" s="9"/>
      <c r="B211" s="12"/>
      <c r="C211" s="13" t="s">
        <v>461</v>
      </c>
      <c r="D211" s="9"/>
      <c r="E211" s="11"/>
      <c r="F211" s="24"/>
      <c r="G211" s="9"/>
      <c r="H211" s="4"/>
      <c r="I211" s="11"/>
      <c r="J211" s="9"/>
      <c r="K211" s="9"/>
      <c r="L211" s="2"/>
      <c r="M211" s="2"/>
    </row>
    <row r="212" spans="1:13" ht="15.75">
      <c r="A212" s="9"/>
      <c r="B212" s="12"/>
      <c r="C212" s="9"/>
      <c r="D212" s="9"/>
      <c r="E212" s="11"/>
      <c r="F212" s="24"/>
      <c r="G212" s="9"/>
      <c r="H212" s="4"/>
      <c r="I212" s="11"/>
      <c r="J212" s="9"/>
      <c r="K212" s="9"/>
      <c r="L212" s="2"/>
      <c r="M212" s="2"/>
    </row>
    <row r="213" spans="1:13" ht="15.75">
      <c r="A213" s="9"/>
      <c r="B213" s="12"/>
      <c r="C213" s="43"/>
      <c r="D213" s="44"/>
      <c r="E213" s="45" t="s">
        <v>134</v>
      </c>
      <c r="F213" s="29"/>
      <c r="G213" s="15"/>
      <c r="H213" s="11"/>
      <c r="I213" s="11"/>
      <c r="J213" s="9"/>
      <c r="K213" s="9"/>
      <c r="L213" s="2"/>
      <c r="M213" s="2"/>
    </row>
    <row r="214" spans="1:13" ht="15.75">
      <c r="A214" s="9"/>
      <c r="B214" s="12"/>
      <c r="C214" s="46"/>
      <c r="D214" s="14"/>
      <c r="E214" s="47" t="s">
        <v>135</v>
      </c>
      <c r="F214" s="29"/>
      <c r="G214" s="15"/>
      <c r="H214" s="11"/>
      <c r="I214" s="11"/>
      <c r="J214" s="9"/>
      <c r="K214" s="9"/>
      <c r="L214" s="2"/>
      <c r="M214" s="2"/>
    </row>
    <row r="215" spans="1:13" ht="15.75">
      <c r="A215" s="9"/>
      <c r="B215" s="12"/>
      <c r="C215" s="48"/>
      <c r="D215" s="49"/>
      <c r="E215" s="50" t="s">
        <v>380</v>
      </c>
      <c r="F215" s="15"/>
      <c r="G215" s="33"/>
      <c r="H215" s="11"/>
      <c r="I215" s="11"/>
      <c r="J215" s="9"/>
      <c r="K215" s="9"/>
      <c r="L215" s="2"/>
      <c r="M215" s="2"/>
    </row>
    <row r="216" spans="1:13" ht="15.75">
      <c r="A216" s="9"/>
      <c r="B216" s="12"/>
      <c r="C216" s="46" t="s">
        <v>266</v>
      </c>
      <c r="D216" s="14"/>
      <c r="E216" s="51">
        <v>14021</v>
      </c>
      <c r="F216" s="37"/>
      <c r="G216" s="38"/>
      <c r="H216" s="11"/>
      <c r="I216" s="11"/>
      <c r="J216" s="9"/>
      <c r="K216" s="9"/>
      <c r="L216" s="2"/>
      <c r="M216" s="2"/>
    </row>
    <row r="217" spans="1:13" ht="15.75">
      <c r="A217" s="9"/>
      <c r="B217" s="12"/>
      <c r="C217" s="48" t="s">
        <v>139</v>
      </c>
      <c r="D217" s="52"/>
      <c r="E217" s="53">
        <v>-13456</v>
      </c>
      <c r="F217" s="37"/>
      <c r="G217" s="38"/>
      <c r="H217" s="11"/>
      <c r="I217" s="11"/>
      <c r="J217" s="9"/>
      <c r="K217" s="9"/>
      <c r="L217" s="2"/>
      <c r="M217" s="2"/>
    </row>
    <row r="218" spans="1:13" ht="15.75">
      <c r="A218" s="9"/>
      <c r="B218" s="12"/>
      <c r="C218" s="48" t="s">
        <v>140</v>
      </c>
      <c r="D218" s="49"/>
      <c r="E218" s="54">
        <f>+E216+E217</f>
        <v>565</v>
      </c>
      <c r="F218" s="55"/>
      <c r="G218" s="25"/>
      <c r="H218" s="11"/>
      <c r="I218" s="11"/>
      <c r="J218" s="9"/>
      <c r="K218" s="9"/>
      <c r="L218" s="2"/>
      <c r="M218" s="2"/>
    </row>
    <row r="219" spans="1:13" ht="15.75">
      <c r="A219" s="9"/>
      <c r="B219" s="12"/>
      <c r="C219" s="56" t="s">
        <v>141</v>
      </c>
      <c r="D219" s="41"/>
      <c r="E219" s="57">
        <v>2514</v>
      </c>
      <c r="F219" s="55"/>
      <c r="G219" s="25"/>
      <c r="H219" s="11"/>
      <c r="I219" s="11"/>
      <c r="J219" s="9"/>
      <c r="K219" s="9"/>
      <c r="L219" s="2"/>
      <c r="M219" s="2"/>
    </row>
    <row r="220" spans="1:13" ht="15.75">
      <c r="A220" s="9"/>
      <c r="B220" s="12"/>
      <c r="C220" s="9"/>
      <c r="D220" s="9"/>
      <c r="E220" s="11"/>
      <c r="F220" s="24"/>
      <c r="G220" s="9"/>
      <c r="H220" s="9"/>
      <c r="I220" s="11"/>
      <c r="J220" s="9"/>
      <c r="K220" s="9"/>
      <c r="L220" s="2"/>
      <c r="M220" s="2"/>
    </row>
    <row r="221" spans="1:13" ht="15.75">
      <c r="A221" s="9"/>
      <c r="B221" s="83" t="s">
        <v>142</v>
      </c>
      <c r="C221" s="9" t="s">
        <v>23</v>
      </c>
      <c r="D221" s="11"/>
      <c r="E221" s="24"/>
      <c r="F221" s="9"/>
      <c r="G221" s="9"/>
      <c r="H221" s="11"/>
      <c r="I221" s="11"/>
      <c r="J221" s="9"/>
      <c r="K221" s="9"/>
      <c r="L221" s="2"/>
      <c r="M221" s="2"/>
    </row>
    <row r="222" spans="1:13" ht="15.75">
      <c r="A222" s="9"/>
      <c r="B222" s="12"/>
      <c r="C222" s="13" t="s">
        <v>24</v>
      </c>
      <c r="D222" s="11"/>
      <c r="E222" s="24"/>
      <c r="F222" s="9"/>
      <c r="G222" s="9"/>
      <c r="H222" s="11"/>
      <c r="I222" s="11"/>
      <c r="J222" s="9"/>
      <c r="K222" s="9"/>
      <c r="L222" s="2"/>
      <c r="M222" s="2"/>
    </row>
    <row r="223" spans="1:13" ht="15.75">
      <c r="A223" s="9"/>
      <c r="B223" s="12"/>
      <c r="C223" s="9" t="s">
        <v>25</v>
      </c>
      <c r="D223" s="11"/>
      <c r="E223" s="24"/>
      <c r="F223" s="9"/>
      <c r="G223" s="9"/>
      <c r="H223" s="11"/>
      <c r="I223" s="11"/>
      <c r="J223" s="9"/>
      <c r="K223" s="9"/>
      <c r="L223" s="2"/>
      <c r="M223" s="2"/>
    </row>
    <row r="224" spans="1:13" ht="15.75">
      <c r="A224" s="9"/>
      <c r="B224" s="12"/>
      <c r="C224" s="9"/>
      <c r="D224" s="9"/>
      <c r="E224" s="11"/>
      <c r="F224" s="24"/>
      <c r="G224" s="9"/>
      <c r="H224" s="9"/>
      <c r="I224" s="11"/>
      <c r="J224" s="9"/>
      <c r="K224" s="9"/>
      <c r="L224" s="2"/>
      <c r="M224" s="2"/>
    </row>
    <row r="225" spans="1:13" ht="15.75">
      <c r="A225" s="9"/>
      <c r="B225" s="12" t="s">
        <v>276</v>
      </c>
      <c r="C225" s="3" t="s">
        <v>161</v>
      </c>
      <c r="D225" s="9"/>
      <c r="E225" s="11"/>
      <c r="F225" s="9"/>
      <c r="G225" s="9"/>
      <c r="H225" s="9"/>
      <c r="I225" s="11"/>
      <c r="J225" s="9"/>
      <c r="K225" s="9"/>
      <c r="L225" s="2"/>
      <c r="M225" s="2"/>
    </row>
    <row r="226" spans="1:13" ht="15.75">
      <c r="A226" s="9"/>
      <c r="B226" s="12"/>
      <c r="C226" s="13" t="s">
        <v>26</v>
      </c>
      <c r="D226" s="9"/>
      <c r="E226" s="11"/>
      <c r="F226" s="9"/>
      <c r="G226" s="9"/>
      <c r="H226" s="9"/>
      <c r="I226" s="11"/>
      <c r="J226" s="9"/>
      <c r="K226" s="9"/>
      <c r="L226" s="2"/>
      <c r="M226" s="2"/>
    </row>
    <row r="227" spans="1:13" ht="15.75">
      <c r="A227" s="9"/>
      <c r="B227" s="12"/>
      <c r="C227" s="58"/>
      <c r="D227" s="9"/>
      <c r="E227" s="11"/>
      <c r="F227" s="9"/>
      <c r="G227" s="9"/>
      <c r="H227" s="2"/>
      <c r="I227" s="2"/>
      <c r="J227" s="2"/>
      <c r="K227" s="9"/>
      <c r="L227" s="2"/>
      <c r="M227" s="2"/>
    </row>
    <row r="228" spans="1:13" ht="15.75">
      <c r="A228" s="9"/>
      <c r="B228" s="12"/>
      <c r="C228" s="58" t="s">
        <v>215</v>
      </c>
      <c r="D228" s="9"/>
      <c r="E228" s="11"/>
      <c r="F228" s="9"/>
      <c r="G228" s="9"/>
      <c r="H228" s="2"/>
      <c r="I228" s="2"/>
      <c r="J228" s="2"/>
      <c r="K228" s="9"/>
      <c r="L228" s="2"/>
      <c r="M228" s="2"/>
    </row>
    <row r="229" spans="1:13" ht="15.75">
      <c r="A229" s="9"/>
      <c r="B229" s="12"/>
      <c r="C229" s="58" t="s">
        <v>216</v>
      </c>
      <c r="D229" s="9"/>
      <c r="E229" s="11"/>
      <c r="F229" s="9"/>
      <c r="G229" s="9"/>
      <c r="H229" s="2"/>
      <c r="I229" s="2"/>
      <c r="J229" s="2"/>
      <c r="K229" s="9"/>
      <c r="L229" s="2"/>
      <c r="M229" s="2"/>
    </row>
    <row r="230" spans="1:13" ht="15.75">
      <c r="A230" s="9"/>
      <c r="B230" s="12"/>
      <c r="C230" s="58"/>
      <c r="D230" s="9"/>
      <c r="E230" s="11"/>
      <c r="F230" s="9"/>
      <c r="G230" s="9"/>
      <c r="H230" s="2"/>
      <c r="I230" s="2"/>
      <c r="J230" s="2"/>
      <c r="K230" s="9"/>
      <c r="L230" s="2"/>
      <c r="M230" s="2"/>
    </row>
    <row r="231" spans="1:13" ht="15.75">
      <c r="A231" s="9"/>
      <c r="B231" s="12"/>
      <c r="C231" s="13" t="s">
        <v>53</v>
      </c>
      <c r="D231" s="9"/>
      <c r="E231" s="11"/>
      <c r="F231" s="9"/>
      <c r="G231" s="9"/>
      <c r="H231" s="2"/>
      <c r="I231" s="2"/>
      <c r="J231" s="2"/>
      <c r="K231" s="9"/>
      <c r="L231" s="2"/>
      <c r="M231" s="2"/>
    </row>
    <row r="232" spans="1:13" ht="15.75">
      <c r="A232" s="9"/>
      <c r="B232" s="12"/>
      <c r="C232" s="58" t="s">
        <v>11</v>
      </c>
      <c r="D232" s="9"/>
      <c r="E232" s="11"/>
      <c r="F232" s="9"/>
      <c r="G232" s="9"/>
      <c r="H232" s="2"/>
      <c r="I232" s="2"/>
      <c r="J232" s="2"/>
      <c r="K232" s="9"/>
      <c r="L232" s="2"/>
      <c r="M232" s="2"/>
    </row>
    <row r="233" spans="1:13" ht="15.75">
      <c r="A233" s="9"/>
      <c r="B233" s="12"/>
      <c r="C233" s="58" t="s">
        <v>12</v>
      </c>
      <c r="D233" s="9"/>
      <c r="E233" s="11"/>
      <c r="F233" s="9"/>
      <c r="G233" s="9"/>
      <c r="H233" s="2"/>
      <c r="I233" s="2"/>
      <c r="J233" s="2"/>
      <c r="K233" s="9"/>
      <c r="L233" s="2"/>
      <c r="M233" s="2"/>
    </row>
    <row r="234" spans="1:13" ht="15.75">
      <c r="A234" s="9"/>
      <c r="B234" s="12"/>
      <c r="C234" s="58" t="s">
        <v>13</v>
      </c>
      <c r="D234" s="9"/>
      <c r="E234" s="11"/>
      <c r="F234" s="9"/>
      <c r="G234" s="9"/>
      <c r="H234" s="2"/>
      <c r="I234" s="2"/>
      <c r="J234" s="2"/>
      <c r="K234" s="9"/>
      <c r="L234" s="2"/>
      <c r="M234" s="2"/>
    </row>
    <row r="235" spans="1:13" ht="15.75">
      <c r="A235" s="9"/>
      <c r="B235" s="12"/>
      <c r="C235" s="58" t="s">
        <v>14</v>
      </c>
      <c r="D235" s="9"/>
      <c r="E235" s="11"/>
      <c r="F235" s="9"/>
      <c r="G235" s="9"/>
      <c r="H235" s="2"/>
      <c r="I235" s="2"/>
      <c r="J235" s="2"/>
      <c r="K235" s="9"/>
      <c r="L235" s="2"/>
      <c r="M235" s="2"/>
    </row>
    <row r="236" spans="1:13" ht="15.75">
      <c r="A236" s="9"/>
      <c r="B236" s="12"/>
      <c r="C236" s="58"/>
      <c r="D236" s="9"/>
      <c r="E236" s="11"/>
      <c r="F236" s="9"/>
      <c r="G236" s="9"/>
      <c r="H236" s="2"/>
      <c r="I236" s="2"/>
      <c r="J236" s="2"/>
      <c r="K236" s="9"/>
      <c r="L236" s="2"/>
      <c r="M236" s="2"/>
    </row>
    <row r="237" spans="1:13" ht="15.75">
      <c r="A237" s="9"/>
      <c r="B237" s="12"/>
      <c r="C237" s="58" t="s">
        <v>15</v>
      </c>
      <c r="D237" s="9"/>
      <c r="E237" s="11"/>
      <c r="F237" s="9"/>
      <c r="G237" s="9"/>
      <c r="H237" s="2"/>
      <c r="I237" s="2"/>
      <c r="J237" s="2"/>
      <c r="K237" s="9"/>
      <c r="L237" s="2"/>
      <c r="M237" s="2"/>
    </row>
    <row r="238" spans="1:13" ht="15.75">
      <c r="A238" s="9"/>
      <c r="B238" s="12"/>
      <c r="C238" s="58"/>
      <c r="D238" s="9"/>
      <c r="E238" s="11"/>
      <c r="F238" s="9"/>
      <c r="G238" s="9"/>
      <c r="H238" s="2"/>
      <c r="I238" s="2"/>
      <c r="J238" s="2"/>
      <c r="K238" s="9"/>
      <c r="L238" s="2"/>
      <c r="M238" s="2"/>
    </row>
    <row r="239" spans="1:13" ht="15.75">
      <c r="A239" s="9"/>
      <c r="B239" s="12"/>
      <c r="C239" s="13" t="s">
        <v>54</v>
      </c>
      <c r="D239" s="9"/>
      <c r="E239" s="11"/>
      <c r="F239" s="9"/>
      <c r="G239" s="9"/>
      <c r="H239" s="2"/>
      <c r="I239" s="2"/>
      <c r="J239" s="2"/>
      <c r="K239" s="9"/>
      <c r="L239" s="2"/>
      <c r="M239" s="2"/>
    </row>
    <row r="240" spans="1:13" ht="15.75">
      <c r="A240" s="9"/>
      <c r="B240" s="12"/>
      <c r="C240" s="58" t="s">
        <v>217</v>
      </c>
      <c r="D240" s="9"/>
      <c r="E240" s="11"/>
      <c r="F240" s="9"/>
      <c r="G240" s="9"/>
      <c r="H240" s="2"/>
      <c r="I240" s="2"/>
      <c r="J240" s="2"/>
      <c r="K240" s="9"/>
      <c r="L240" s="2"/>
      <c r="M240" s="2"/>
    </row>
    <row r="241" spans="1:13" ht="15.75">
      <c r="A241" s="9"/>
      <c r="B241" s="12"/>
      <c r="C241" s="58" t="s">
        <v>218</v>
      </c>
      <c r="D241" s="9"/>
      <c r="E241" s="11"/>
      <c r="F241" s="9"/>
      <c r="G241" s="9"/>
      <c r="H241" s="2"/>
      <c r="I241" s="2"/>
      <c r="J241" s="2"/>
      <c r="K241" s="9"/>
      <c r="L241" s="2"/>
      <c r="M241" s="2"/>
    </row>
    <row r="242" spans="1:13" ht="15.75">
      <c r="A242" s="9"/>
      <c r="B242" s="12"/>
      <c r="C242" s="58"/>
      <c r="D242" s="9"/>
      <c r="E242" s="11"/>
      <c r="F242" s="9"/>
      <c r="G242" s="9"/>
      <c r="H242" s="2"/>
      <c r="I242" s="2"/>
      <c r="J242" s="2"/>
      <c r="K242" s="9"/>
      <c r="L242" s="2"/>
      <c r="M242" s="2"/>
    </row>
    <row r="243" spans="1:13" ht="15.75">
      <c r="A243" s="9"/>
      <c r="B243" s="12"/>
      <c r="C243" s="58" t="s">
        <v>219</v>
      </c>
      <c r="D243" s="9"/>
      <c r="E243" s="11"/>
      <c r="F243" s="9"/>
      <c r="G243" s="9"/>
      <c r="H243" s="2"/>
      <c r="I243" s="2"/>
      <c r="J243" s="2"/>
      <c r="K243" s="9"/>
      <c r="L243" s="2"/>
      <c r="M243" s="2"/>
    </row>
    <row r="244" spans="1:13" ht="15.75">
      <c r="A244" s="9"/>
      <c r="B244" s="12"/>
      <c r="C244" s="58"/>
      <c r="D244" s="9"/>
      <c r="E244" s="11"/>
      <c r="F244" s="9"/>
      <c r="G244" s="9"/>
      <c r="H244" s="2"/>
      <c r="I244" s="2"/>
      <c r="J244" s="2"/>
      <c r="K244" s="9"/>
      <c r="L244" s="2"/>
      <c r="M244" s="2"/>
    </row>
    <row r="245" spans="1:13" ht="15.75">
      <c r="A245" s="9"/>
      <c r="B245" s="12"/>
      <c r="C245" s="22" t="s">
        <v>226</v>
      </c>
      <c r="D245" s="4"/>
      <c r="E245" s="11"/>
      <c r="F245" s="9"/>
      <c r="G245" s="9"/>
      <c r="H245" s="2"/>
      <c r="I245" s="2"/>
      <c r="J245" s="2"/>
      <c r="K245" s="9"/>
      <c r="L245" s="2"/>
      <c r="M245" s="2"/>
    </row>
    <row r="246" spans="1:13" ht="15.75">
      <c r="A246" s="9"/>
      <c r="B246" s="12"/>
      <c r="C246" s="58" t="s">
        <v>229</v>
      </c>
      <c r="D246" s="9"/>
      <c r="E246" s="11"/>
      <c r="F246" s="9"/>
      <c r="G246" s="9"/>
      <c r="H246" s="2"/>
      <c r="I246" s="2"/>
      <c r="J246" s="2"/>
      <c r="K246" s="9"/>
      <c r="L246" s="2"/>
      <c r="M246" s="2"/>
    </row>
    <row r="247" spans="1:13" ht="15.75">
      <c r="A247" s="9"/>
      <c r="B247" s="12"/>
      <c r="C247" s="58" t="s">
        <v>484</v>
      </c>
      <c r="D247" s="9"/>
      <c r="E247" s="11"/>
      <c r="F247" s="9"/>
      <c r="G247" s="9"/>
      <c r="H247" s="2"/>
      <c r="I247" s="2"/>
      <c r="J247" s="2"/>
      <c r="K247" s="9"/>
      <c r="L247" s="2"/>
      <c r="M247" s="2"/>
    </row>
    <row r="248" spans="1:13" ht="15.75">
      <c r="A248" s="9"/>
      <c r="B248" s="12"/>
      <c r="C248" s="58"/>
      <c r="D248" s="9"/>
      <c r="E248" s="11"/>
      <c r="F248" s="9"/>
      <c r="G248" s="9"/>
      <c r="H248" s="2"/>
      <c r="I248" s="2"/>
      <c r="J248" s="2"/>
      <c r="K248" s="9"/>
      <c r="L248" s="2"/>
      <c r="M248" s="2"/>
    </row>
    <row r="249" spans="1:13" ht="15.75">
      <c r="A249" s="9"/>
      <c r="B249" s="12"/>
      <c r="C249" s="58" t="s">
        <v>227</v>
      </c>
      <c r="D249" s="9"/>
      <c r="E249" s="11"/>
      <c r="F249" s="9"/>
      <c r="G249" s="9"/>
      <c r="H249" s="2"/>
      <c r="I249" s="2"/>
      <c r="J249" s="2"/>
      <c r="K249" s="9"/>
      <c r="L249" s="2"/>
      <c r="M249" s="2"/>
    </row>
    <row r="250" spans="1:13" ht="15.75">
      <c r="A250" s="9"/>
      <c r="B250" s="12"/>
      <c r="C250" s="58"/>
      <c r="D250" s="9"/>
      <c r="E250" s="11"/>
      <c r="F250" s="9"/>
      <c r="G250" s="9"/>
      <c r="H250" s="2"/>
      <c r="I250" s="2"/>
      <c r="J250" s="2"/>
      <c r="K250" s="9"/>
      <c r="L250" s="2"/>
      <c r="M250" s="2"/>
    </row>
    <row r="251" spans="1:13" ht="15.75">
      <c r="A251" s="9"/>
      <c r="B251" s="12"/>
      <c r="C251" s="58" t="s">
        <v>55</v>
      </c>
      <c r="D251" s="9"/>
      <c r="E251" s="11"/>
      <c r="F251" s="9"/>
      <c r="G251" s="9"/>
      <c r="H251" s="2"/>
      <c r="I251" s="2"/>
      <c r="J251" s="2"/>
      <c r="K251" s="9"/>
      <c r="L251" s="2"/>
      <c r="M251" s="2"/>
    </row>
    <row r="252" spans="1:13" ht="15.75">
      <c r="A252" s="9"/>
      <c r="B252" s="12"/>
      <c r="C252" s="58" t="s">
        <v>230</v>
      </c>
      <c r="D252" s="9"/>
      <c r="E252" s="11"/>
      <c r="F252" s="9"/>
      <c r="G252" s="9"/>
      <c r="H252" s="2"/>
      <c r="I252" s="2"/>
      <c r="J252" s="2"/>
      <c r="K252" s="9"/>
      <c r="L252" s="2"/>
      <c r="M252" s="2"/>
    </row>
    <row r="253" spans="1:13" ht="15.75">
      <c r="A253" s="9"/>
      <c r="B253" s="12"/>
      <c r="C253" s="58" t="s">
        <v>231</v>
      </c>
      <c r="D253" s="9"/>
      <c r="E253" s="11"/>
      <c r="F253" s="9"/>
      <c r="G253" s="9"/>
      <c r="H253" s="2"/>
      <c r="I253" s="2"/>
      <c r="J253" s="2"/>
      <c r="K253" s="9"/>
      <c r="L253" s="2"/>
      <c r="M253" s="2"/>
    </row>
    <row r="254" spans="1:13" ht="15.75">
      <c r="A254" s="9"/>
      <c r="B254" s="12"/>
      <c r="C254" s="58"/>
      <c r="D254" s="9"/>
      <c r="E254" s="11"/>
      <c r="F254" s="9"/>
      <c r="G254" s="9"/>
      <c r="H254" s="2"/>
      <c r="I254" s="2"/>
      <c r="J254" s="2"/>
      <c r="K254" s="9"/>
      <c r="L254" s="2"/>
      <c r="M254" s="2"/>
    </row>
    <row r="255" spans="1:13" ht="15.75">
      <c r="A255" s="9"/>
      <c r="B255" s="12"/>
      <c r="C255" s="58" t="s">
        <v>228</v>
      </c>
      <c r="D255" s="9"/>
      <c r="E255" s="11"/>
      <c r="F255" s="9"/>
      <c r="G255" s="9"/>
      <c r="H255" s="2"/>
      <c r="I255" s="2"/>
      <c r="J255" s="2"/>
      <c r="K255" s="9"/>
      <c r="L255" s="2"/>
      <c r="M255" s="2"/>
    </row>
    <row r="256" spans="1:13" ht="15.75">
      <c r="A256" s="9"/>
      <c r="B256" s="12"/>
      <c r="C256" s="58"/>
      <c r="D256" s="9"/>
      <c r="E256" s="11"/>
      <c r="F256" s="9"/>
      <c r="G256" s="9"/>
      <c r="H256" s="2"/>
      <c r="I256" s="2"/>
      <c r="J256" s="2"/>
      <c r="K256" s="9"/>
      <c r="L256" s="2"/>
      <c r="M256" s="2"/>
    </row>
    <row r="257" spans="1:13" ht="15.75">
      <c r="A257" s="9"/>
      <c r="B257" s="12"/>
      <c r="C257" s="58"/>
      <c r="D257" s="58" t="s">
        <v>56</v>
      </c>
      <c r="E257" s="11"/>
      <c r="F257" s="9"/>
      <c r="G257" s="9"/>
      <c r="H257" s="2"/>
      <c r="I257" s="2"/>
      <c r="J257" s="2"/>
      <c r="K257" s="9"/>
      <c r="L257" s="2"/>
      <c r="M257" s="2"/>
    </row>
    <row r="258" spans="1:13" ht="15.75">
      <c r="A258" s="9"/>
      <c r="B258" s="12"/>
      <c r="C258" s="58" t="s">
        <v>430</v>
      </c>
      <c r="D258" s="9"/>
      <c r="E258" s="11"/>
      <c r="F258" s="9"/>
      <c r="G258" s="9"/>
      <c r="H258" s="2"/>
      <c r="I258" s="2"/>
      <c r="J258" s="2"/>
      <c r="K258" s="9"/>
      <c r="L258" s="2"/>
      <c r="M258" s="2"/>
    </row>
    <row r="259" spans="1:13" ht="15.75">
      <c r="A259" s="9"/>
      <c r="B259" s="12"/>
      <c r="C259" s="13"/>
      <c r="D259" s="13" t="s">
        <v>57</v>
      </c>
      <c r="E259" s="11"/>
      <c r="F259" s="9"/>
      <c r="G259" s="9"/>
      <c r="H259" s="2"/>
      <c r="I259" s="2"/>
      <c r="J259" s="2"/>
      <c r="K259" s="9"/>
      <c r="L259" s="2"/>
      <c r="M259" s="2"/>
    </row>
    <row r="260" spans="1:13" ht="15.75">
      <c r="A260" s="9"/>
      <c r="B260" s="12"/>
      <c r="C260" s="58"/>
      <c r="D260" s="58" t="s">
        <v>58</v>
      </c>
      <c r="E260" s="11"/>
      <c r="F260" s="9"/>
      <c r="G260" s="9"/>
      <c r="H260" s="2"/>
      <c r="I260" s="2"/>
      <c r="J260" s="2"/>
      <c r="K260" s="9"/>
      <c r="L260" s="2"/>
      <c r="M260" s="2"/>
    </row>
    <row r="261" spans="1:13" ht="15.75">
      <c r="A261" s="9"/>
      <c r="B261" s="12"/>
      <c r="C261" s="58"/>
      <c r="D261" s="58" t="s">
        <v>59</v>
      </c>
      <c r="E261" s="11"/>
      <c r="F261" s="9"/>
      <c r="G261" s="9"/>
      <c r="H261" s="2"/>
      <c r="I261" s="2"/>
      <c r="J261" s="2"/>
      <c r="K261" s="9"/>
      <c r="L261" s="2"/>
      <c r="M261" s="2"/>
    </row>
    <row r="262" spans="1:13" ht="15.75">
      <c r="A262" s="9"/>
      <c r="B262" s="12"/>
      <c r="C262" s="58"/>
      <c r="D262" s="58" t="s">
        <v>61</v>
      </c>
      <c r="E262" s="11"/>
      <c r="F262" s="9"/>
      <c r="G262" s="9"/>
      <c r="H262" s="2"/>
      <c r="I262" s="2"/>
      <c r="J262" s="2"/>
      <c r="K262" s="9"/>
      <c r="L262" s="2"/>
      <c r="M262" s="2"/>
    </row>
    <row r="263" spans="1:13" ht="15.75">
      <c r="A263" s="9"/>
      <c r="B263" s="12"/>
      <c r="C263" s="58"/>
      <c r="D263" s="58" t="s">
        <v>60</v>
      </c>
      <c r="E263" s="11"/>
      <c r="F263" s="9"/>
      <c r="G263" s="9"/>
      <c r="H263" s="2"/>
      <c r="I263" s="2"/>
      <c r="J263" s="2"/>
      <c r="K263" s="9"/>
      <c r="L263" s="2"/>
      <c r="M263" s="2"/>
    </row>
    <row r="264" spans="1:13" ht="15.75">
      <c r="A264" s="9"/>
      <c r="B264" s="12"/>
      <c r="C264" s="58"/>
      <c r="D264" s="9"/>
      <c r="E264" s="11"/>
      <c r="F264" s="9"/>
      <c r="G264" s="9"/>
      <c r="H264" s="2"/>
      <c r="I264" s="2"/>
      <c r="J264" s="2"/>
      <c r="K264" s="9"/>
      <c r="L264" s="2"/>
      <c r="M264" s="2"/>
    </row>
    <row r="265" spans="1:13" ht="15.75">
      <c r="A265" s="9"/>
      <c r="B265" s="12"/>
      <c r="C265" s="58" t="s">
        <v>233</v>
      </c>
      <c r="D265" s="9"/>
      <c r="E265" s="11"/>
      <c r="F265" s="9"/>
      <c r="G265" s="9"/>
      <c r="H265" s="2"/>
      <c r="I265" s="2"/>
      <c r="J265" s="2"/>
      <c r="K265" s="9"/>
      <c r="L265" s="2"/>
      <c r="M265" s="2"/>
    </row>
    <row r="266" spans="1:13" ht="15.75">
      <c r="A266" s="9"/>
      <c r="B266" s="12"/>
      <c r="C266" s="58" t="s">
        <v>234</v>
      </c>
      <c r="D266" s="9"/>
      <c r="E266" s="11"/>
      <c r="F266" s="9"/>
      <c r="G266" s="9"/>
      <c r="H266" s="2"/>
      <c r="I266" s="2"/>
      <c r="J266" s="2"/>
      <c r="K266" s="9"/>
      <c r="L266" s="2"/>
      <c r="M266" s="2"/>
    </row>
    <row r="267" spans="1:13" ht="15.75">
      <c r="A267" s="9"/>
      <c r="B267" s="12"/>
      <c r="C267" s="58"/>
      <c r="D267" s="9"/>
      <c r="E267" s="11"/>
      <c r="F267" s="9"/>
      <c r="G267" s="9"/>
      <c r="H267" s="2"/>
      <c r="I267" s="2"/>
      <c r="J267" s="2"/>
      <c r="K267" s="9"/>
      <c r="L267" s="2"/>
      <c r="M267" s="2"/>
    </row>
    <row r="268" spans="1:13" ht="15.75">
      <c r="A268" s="9"/>
      <c r="B268" s="12"/>
      <c r="C268" s="58" t="s">
        <v>235</v>
      </c>
      <c r="D268" s="9"/>
      <c r="E268" s="11"/>
      <c r="F268" s="9"/>
      <c r="G268" s="9"/>
      <c r="H268" s="2"/>
      <c r="I268" s="2"/>
      <c r="J268" s="2"/>
      <c r="K268" s="9"/>
      <c r="L268" s="2"/>
      <c r="M268" s="2"/>
    </row>
    <row r="269" spans="1:13" ht="15.75">
      <c r="A269" s="9"/>
      <c r="B269" s="12"/>
      <c r="C269" s="58" t="s">
        <v>236</v>
      </c>
      <c r="D269" s="9"/>
      <c r="E269" s="11"/>
      <c r="F269" s="9"/>
      <c r="G269" s="9"/>
      <c r="H269" s="2"/>
      <c r="I269" s="2"/>
      <c r="J269" s="2"/>
      <c r="K269" s="9"/>
      <c r="L269" s="2"/>
      <c r="M269" s="2"/>
    </row>
    <row r="270" spans="1:13" ht="15.75">
      <c r="A270" s="9"/>
      <c r="B270" s="12"/>
      <c r="C270" s="58" t="s">
        <v>237</v>
      </c>
      <c r="D270" s="9"/>
      <c r="E270" s="11"/>
      <c r="F270" s="9"/>
      <c r="G270" s="9"/>
      <c r="H270" s="2"/>
      <c r="I270" s="2"/>
      <c r="J270" s="2"/>
      <c r="K270" s="9"/>
      <c r="L270" s="2"/>
      <c r="M270" s="2"/>
    </row>
    <row r="271" spans="1:13" ht="15.75">
      <c r="A271" s="9"/>
      <c r="B271" s="12"/>
      <c r="C271" s="58"/>
      <c r="D271" s="9"/>
      <c r="E271" s="11"/>
      <c r="F271" s="9"/>
      <c r="G271" s="9"/>
      <c r="H271" s="2"/>
      <c r="I271" s="2"/>
      <c r="J271" s="2"/>
      <c r="K271" s="9"/>
      <c r="L271" s="2"/>
      <c r="M271" s="2"/>
    </row>
    <row r="272" spans="1:13" ht="15.75">
      <c r="A272" s="9"/>
      <c r="B272" s="12"/>
      <c r="C272" s="22" t="s">
        <v>238</v>
      </c>
      <c r="D272" s="9"/>
      <c r="E272" s="11"/>
      <c r="F272" s="9"/>
      <c r="G272" s="9"/>
      <c r="H272" s="2"/>
      <c r="I272" s="2"/>
      <c r="J272" s="2"/>
      <c r="K272" s="9"/>
      <c r="L272" s="2"/>
      <c r="M272" s="2"/>
    </row>
    <row r="273" spans="1:13" ht="15.75">
      <c r="A273" s="9"/>
      <c r="B273" s="12"/>
      <c r="C273" s="58" t="s">
        <v>239</v>
      </c>
      <c r="D273" s="9"/>
      <c r="E273" s="11"/>
      <c r="F273" s="9"/>
      <c r="G273" s="9"/>
      <c r="H273" s="2"/>
      <c r="I273" s="2"/>
      <c r="J273" s="2"/>
      <c r="K273" s="9"/>
      <c r="L273" s="2"/>
      <c r="M273" s="2"/>
    </row>
    <row r="274" spans="1:13" ht="15.75">
      <c r="A274" s="9"/>
      <c r="B274" s="12"/>
      <c r="C274" s="58" t="s">
        <v>240</v>
      </c>
      <c r="D274" s="9"/>
      <c r="E274" s="11"/>
      <c r="F274" s="9"/>
      <c r="G274" s="9"/>
      <c r="H274" s="2"/>
      <c r="I274" s="2"/>
      <c r="J274" s="2"/>
      <c r="K274" s="9"/>
      <c r="L274" s="2"/>
      <c r="M274" s="2"/>
    </row>
    <row r="275" spans="1:13" ht="15.75">
      <c r="A275" s="9"/>
      <c r="B275" s="12"/>
      <c r="C275" s="58" t="s">
        <v>241</v>
      </c>
      <c r="D275" s="9"/>
      <c r="E275" s="11"/>
      <c r="F275" s="9"/>
      <c r="G275" s="9"/>
      <c r="H275" s="2"/>
      <c r="I275" s="2"/>
      <c r="J275" s="2"/>
      <c r="K275" s="9"/>
      <c r="L275" s="2"/>
      <c r="M275" s="2"/>
    </row>
    <row r="276" spans="1:13" ht="15.75">
      <c r="A276" s="9"/>
      <c r="B276" s="12"/>
      <c r="C276" s="58"/>
      <c r="D276" s="9"/>
      <c r="E276" s="11"/>
      <c r="F276" s="9"/>
      <c r="G276" s="9"/>
      <c r="H276" s="2"/>
      <c r="I276" s="2"/>
      <c r="J276" s="2"/>
      <c r="K276" s="9"/>
      <c r="L276" s="2"/>
      <c r="M276" s="2"/>
    </row>
    <row r="277" spans="1:13" ht="15.75">
      <c r="A277" s="9"/>
      <c r="B277" s="12"/>
      <c r="C277" s="58" t="s">
        <v>242</v>
      </c>
      <c r="D277" s="9"/>
      <c r="E277" s="11"/>
      <c r="F277" s="9"/>
      <c r="G277" s="9"/>
      <c r="H277" s="2"/>
      <c r="I277" s="2"/>
      <c r="J277" s="2"/>
      <c r="K277" s="9"/>
      <c r="L277" s="2"/>
      <c r="M277" s="2"/>
    </row>
    <row r="278" spans="1:13" ht="15.75">
      <c r="A278" s="9"/>
      <c r="B278" s="12"/>
      <c r="C278" s="58" t="s">
        <v>243</v>
      </c>
      <c r="D278" s="9"/>
      <c r="E278" s="11"/>
      <c r="F278" s="9"/>
      <c r="G278" s="9"/>
      <c r="H278" s="2"/>
      <c r="I278" s="2"/>
      <c r="J278" s="2"/>
      <c r="K278" s="9"/>
      <c r="L278" s="2"/>
      <c r="M278" s="2"/>
    </row>
    <row r="279" spans="1:13" ht="15.75">
      <c r="A279" s="9"/>
      <c r="B279" s="12"/>
      <c r="C279" s="58" t="s">
        <v>244</v>
      </c>
      <c r="D279" s="9"/>
      <c r="E279" s="11"/>
      <c r="F279" s="9"/>
      <c r="G279" s="9"/>
      <c r="H279" s="2"/>
      <c r="I279" s="2"/>
      <c r="J279" s="2"/>
      <c r="K279" s="9"/>
      <c r="L279" s="2"/>
      <c r="M279" s="2"/>
    </row>
    <row r="280" spans="1:13" ht="15.75">
      <c r="A280" s="9"/>
      <c r="B280" s="12"/>
      <c r="C280" s="58"/>
      <c r="D280" s="9"/>
      <c r="E280" s="11"/>
      <c r="F280" s="9"/>
      <c r="G280" s="9"/>
      <c r="H280" s="2"/>
      <c r="I280" s="2"/>
      <c r="J280" s="2"/>
      <c r="K280" s="9"/>
      <c r="L280" s="2"/>
      <c r="M280" s="2"/>
    </row>
    <row r="281" spans="1:13" ht="15.75">
      <c r="A281" s="9"/>
      <c r="B281" s="12"/>
      <c r="C281" s="22" t="s">
        <v>245</v>
      </c>
      <c r="D281" s="9"/>
      <c r="E281" s="11"/>
      <c r="F281" s="9"/>
      <c r="G281" s="9"/>
      <c r="H281" s="2"/>
      <c r="I281" s="2"/>
      <c r="J281" s="2"/>
      <c r="K281" s="9"/>
      <c r="L281" s="2"/>
      <c r="M281" s="2"/>
    </row>
    <row r="282" spans="1:13" ht="15.75">
      <c r="A282" s="9"/>
      <c r="B282" s="12"/>
      <c r="C282" s="58" t="s">
        <v>246</v>
      </c>
      <c r="D282" s="9"/>
      <c r="E282" s="11"/>
      <c r="F282" s="9"/>
      <c r="G282" s="9"/>
      <c r="H282" s="2"/>
      <c r="I282" s="2"/>
      <c r="J282" s="2"/>
      <c r="K282" s="9"/>
      <c r="L282" s="2"/>
      <c r="M282" s="2"/>
    </row>
    <row r="283" spans="1:13" ht="15.75">
      <c r="A283" s="9"/>
      <c r="B283" s="12"/>
      <c r="C283" s="58" t="s">
        <v>247</v>
      </c>
      <c r="D283" s="9"/>
      <c r="E283" s="11"/>
      <c r="F283" s="9"/>
      <c r="G283" s="9"/>
      <c r="H283" s="2"/>
      <c r="I283" s="2"/>
      <c r="J283" s="2"/>
      <c r="K283" s="9"/>
      <c r="L283" s="2"/>
      <c r="M283" s="2"/>
    </row>
    <row r="284" spans="1:13" ht="15.75">
      <c r="A284" s="9"/>
      <c r="B284" s="12"/>
      <c r="C284" s="58" t="s">
        <v>248</v>
      </c>
      <c r="D284" s="9"/>
      <c r="E284" s="11"/>
      <c r="F284" s="9"/>
      <c r="G284" s="9"/>
      <c r="H284" s="2"/>
      <c r="I284" s="2"/>
      <c r="J284" s="2"/>
      <c r="K284" s="9"/>
      <c r="L284" s="2"/>
      <c r="M284" s="2"/>
    </row>
    <row r="285" spans="1:13" ht="15.75">
      <c r="A285" s="9"/>
      <c r="B285" s="12"/>
      <c r="C285" s="58" t="s">
        <v>249</v>
      </c>
      <c r="D285" s="9"/>
      <c r="E285" s="11"/>
      <c r="F285" s="9"/>
      <c r="G285" s="9"/>
      <c r="H285" s="2"/>
      <c r="I285" s="2"/>
      <c r="J285" s="2"/>
      <c r="K285" s="9"/>
      <c r="L285" s="2"/>
      <c r="M285" s="2"/>
    </row>
    <row r="286" spans="1:13" ht="15.75">
      <c r="A286" s="9"/>
      <c r="B286" s="12"/>
      <c r="C286" s="58" t="s">
        <v>250</v>
      </c>
      <c r="D286" s="9"/>
      <c r="E286" s="11"/>
      <c r="F286" s="9"/>
      <c r="G286" s="9"/>
      <c r="H286" s="2"/>
      <c r="I286" s="2"/>
      <c r="J286" s="2"/>
      <c r="K286" s="9"/>
      <c r="L286" s="2"/>
      <c r="M286" s="2"/>
    </row>
    <row r="287" spans="1:13" ht="15.75">
      <c r="A287" s="9"/>
      <c r="B287" s="12"/>
      <c r="C287" s="58"/>
      <c r="D287" s="9"/>
      <c r="E287" s="11"/>
      <c r="F287" s="9"/>
      <c r="G287" s="9"/>
      <c r="H287" s="2"/>
      <c r="I287" s="2"/>
      <c r="J287" s="2"/>
      <c r="K287" s="9"/>
      <c r="L287" s="2"/>
      <c r="M287" s="2"/>
    </row>
    <row r="288" spans="1:13" ht="15.75">
      <c r="A288" s="9"/>
      <c r="B288" s="12"/>
      <c r="C288" s="58" t="s">
        <v>251</v>
      </c>
      <c r="D288" s="9"/>
      <c r="E288" s="11"/>
      <c r="F288" s="9"/>
      <c r="G288" s="9"/>
      <c r="H288" s="2"/>
      <c r="I288" s="2"/>
      <c r="J288" s="2"/>
      <c r="K288" s="9"/>
      <c r="L288" s="2"/>
      <c r="M288" s="2"/>
    </row>
    <row r="289" spans="1:13" ht="15.75">
      <c r="A289" s="9"/>
      <c r="B289" s="12"/>
      <c r="C289" s="58" t="s">
        <v>252</v>
      </c>
      <c r="D289" s="9"/>
      <c r="E289" s="11"/>
      <c r="F289" s="9"/>
      <c r="G289" s="9"/>
      <c r="H289" s="2"/>
      <c r="I289" s="2"/>
      <c r="J289" s="2"/>
      <c r="K289" s="9"/>
      <c r="L289" s="2"/>
      <c r="M289" s="2"/>
    </row>
    <row r="290" spans="1:13" ht="15.75">
      <c r="A290" s="9"/>
      <c r="B290" s="12"/>
      <c r="C290" s="58" t="s">
        <v>47</v>
      </c>
      <c r="D290" s="9"/>
      <c r="E290" s="11"/>
      <c r="F290" s="9"/>
      <c r="G290" s="9"/>
      <c r="H290" s="2"/>
      <c r="I290" s="2"/>
      <c r="J290" s="2"/>
      <c r="K290" s="9"/>
      <c r="L290" s="2"/>
      <c r="M290" s="2"/>
    </row>
    <row r="291" spans="1:13" ht="15.75">
      <c r="A291" s="9"/>
      <c r="B291" s="12"/>
      <c r="C291" s="58" t="s">
        <v>48</v>
      </c>
      <c r="D291" s="9"/>
      <c r="E291" s="11"/>
      <c r="F291" s="9"/>
      <c r="G291" s="9"/>
      <c r="H291" s="2"/>
      <c r="I291" s="2"/>
      <c r="J291" s="2"/>
      <c r="K291" s="9"/>
      <c r="L291" s="2"/>
      <c r="M291" s="2"/>
    </row>
    <row r="292" spans="1:13" ht="15.75">
      <c r="A292" s="9"/>
      <c r="B292" s="12"/>
      <c r="C292" s="58"/>
      <c r="D292" s="9"/>
      <c r="E292" s="11"/>
      <c r="F292" s="9"/>
      <c r="G292" s="9"/>
      <c r="H292" s="2"/>
      <c r="I292" s="2"/>
      <c r="J292" s="2"/>
      <c r="K292" s="9"/>
      <c r="L292" s="2"/>
      <c r="M292" s="2"/>
    </row>
    <row r="293" spans="1:13" ht="15.75">
      <c r="A293" s="9"/>
      <c r="B293" s="12"/>
      <c r="C293" s="58" t="s">
        <v>43</v>
      </c>
      <c r="D293" s="9"/>
      <c r="E293" s="11"/>
      <c r="F293" s="9"/>
      <c r="G293" s="9"/>
      <c r="H293" s="2"/>
      <c r="I293" s="2"/>
      <c r="J293" s="2"/>
      <c r="K293" s="9"/>
      <c r="L293" s="2"/>
      <c r="M293" s="2"/>
    </row>
    <row r="294" spans="1:13" ht="15.75">
      <c r="A294" s="9"/>
      <c r="B294" s="12"/>
      <c r="C294" s="58" t="s">
        <v>44</v>
      </c>
      <c r="D294" s="9"/>
      <c r="E294" s="11"/>
      <c r="F294" s="9"/>
      <c r="G294" s="9"/>
      <c r="H294" s="2"/>
      <c r="I294" s="2"/>
      <c r="J294" s="2"/>
      <c r="K294" s="9"/>
      <c r="L294" s="2"/>
      <c r="M294" s="2"/>
    </row>
    <row r="295" spans="1:13" ht="15.75">
      <c r="A295" s="9"/>
      <c r="B295" s="12"/>
      <c r="C295" s="58"/>
      <c r="D295" s="9"/>
      <c r="E295" s="11"/>
      <c r="F295" s="9"/>
      <c r="G295" s="9"/>
      <c r="H295" s="2"/>
      <c r="I295" s="2"/>
      <c r="J295" s="2"/>
      <c r="K295" s="9"/>
      <c r="L295" s="2"/>
      <c r="M295" s="2"/>
    </row>
    <row r="296" spans="1:13" ht="15.75">
      <c r="A296" s="9"/>
      <c r="B296" s="12"/>
      <c r="C296" s="58" t="s">
        <v>49</v>
      </c>
      <c r="D296" s="9"/>
      <c r="E296" s="11"/>
      <c r="F296" s="9"/>
      <c r="G296" s="9"/>
      <c r="H296" s="2"/>
      <c r="I296" s="2"/>
      <c r="J296" s="2"/>
      <c r="K296" s="9"/>
      <c r="L296" s="2"/>
      <c r="M296" s="2"/>
    </row>
    <row r="297" spans="1:13" ht="15.75">
      <c r="A297" s="9"/>
      <c r="B297" s="12"/>
      <c r="C297" s="58" t="s">
        <v>50</v>
      </c>
      <c r="D297" s="9"/>
      <c r="E297" s="11"/>
      <c r="F297" s="9"/>
      <c r="G297" s="9"/>
      <c r="H297" s="2"/>
      <c r="I297" s="2"/>
      <c r="J297" s="2"/>
      <c r="K297" s="9"/>
      <c r="L297" s="2"/>
      <c r="M297" s="2"/>
    </row>
    <row r="298" spans="1:13" ht="15.75">
      <c r="A298" s="9"/>
      <c r="B298" s="12"/>
      <c r="C298" s="58" t="s">
        <v>51</v>
      </c>
      <c r="D298" s="9"/>
      <c r="E298" s="11"/>
      <c r="F298" s="9"/>
      <c r="G298" s="9"/>
      <c r="H298" s="2"/>
      <c r="I298" s="2"/>
      <c r="J298" s="2"/>
      <c r="K298" s="9"/>
      <c r="L298" s="2"/>
      <c r="M298" s="2"/>
    </row>
    <row r="299" spans="1:13" ht="15.75">
      <c r="A299" s="9"/>
      <c r="B299" s="12"/>
      <c r="C299" s="58"/>
      <c r="D299" s="9"/>
      <c r="E299" s="11"/>
      <c r="F299" s="9"/>
      <c r="G299" s="9"/>
      <c r="H299" s="2"/>
      <c r="I299" s="2"/>
      <c r="J299" s="2"/>
      <c r="K299" s="9"/>
      <c r="L299" s="2"/>
      <c r="M299" s="2"/>
    </row>
    <row r="300" spans="1:13" ht="15.75">
      <c r="A300" s="9"/>
      <c r="B300" s="12"/>
      <c r="C300" s="58" t="s">
        <v>220</v>
      </c>
      <c r="D300" s="9"/>
      <c r="E300" s="11"/>
      <c r="F300" s="9"/>
      <c r="G300" s="9"/>
      <c r="H300" s="2"/>
      <c r="I300" s="2"/>
      <c r="J300" s="2"/>
      <c r="K300" s="9"/>
      <c r="L300" s="2"/>
      <c r="M300" s="2"/>
    </row>
    <row r="301" spans="1:13" ht="15.75">
      <c r="A301" s="9"/>
      <c r="B301" s="12"/>
      <c r="C301" s="58" t="s">
        <v>221</v>
      </c>
      <c r="D301" s="9"/>
      <c r="E301" s="11"/>
      <c r="F301" s="9"/>
      <c r="G301" s="9"/>
      <c r="H301" s="2"/>
      <c r="I301" s="2"/>
      <c r="J301" s="2"/>
      <c r="K301" s="9"/>
      <c r="L301" s="2"/>
      <c r="M301" s="2"/>
    </row>
    <row r="302" spans="1:13" ht="15.75">
      <c r="A302" s="9"/>
      <c r="B302" s="12"/>
      <c r="C302" s="58" t="s">
        <v>222</v>
      </c>
      <c r="D302" s="9"/>
      <c r="E302" s="11"/>
      <c r="F302" s="9"/>
      <c r="G302" s="9"/>
      <c r="H302" s="2"/>
      <c r="I302" s="2"/>
      <c r="J302" s="2"/>
      <c r="K302" s="9"/>
      <c r="L302" s="2"/>
      <c r="M302" s="2"/>
    </row>
    <row r="303" spans="1:13" ht="15.75">
      <c r="A303" s="9"/>
      <c r="B303" s="12"/>
      <c r="C303" s="58" t="s">
        <v>224</v>
      </c>
      <c r="D303" s="9"/>
      <c r="E303" s="11"/>
      <c r="F303" s="9"/>
      <c r="G303" s="9"/>
      <c r="H303" s="2"/>
      <c r="I303" s="2"/>
      <c r="J303" s="2"/>
      <c r="K303" s="9"/>
      <c r="L303" s="2"/>
      <c r="M303" s="2"/>
    </row>
    <row r="304" spans="1:13" ht="15.75">
      <c r="A304" s="9"/>
      <c r="B304" s="12"/>
      <c r="C304" s="58" t="s">
        <v>223</v>
      </c>
      <c r="D304" s="9"/>
      <c r="E304" s="11"/>
      <c r="F304" s="9"/>
      <c r="G304" s="9"/>
      <c r="H304" s="2"/>
      <c r="I304" s="2"/>
      <c r="J304" s="2"/>
      <c r="K304" s="9"/>
      <c r="L304" s="2"/>
      <c r="M304" s="2"/>
    </row>
    <row r="305" spans="1:13" ht="15.75">
      <c r="A305" s="9"/>
      <c r="B305" s="12"/>
      <c r="C305" s="58"/>
      <c r="D305" s="9"/>
      <c r="E305" s="11"/>
      <c r="F305" s="9"/>
      <c r="G305" s="9"/>
      <c r="H305" s="2"/>
      <c r="I305" s="2"/>
      <c r="J305" s="2"/>
      <c r="K305" s="9"/>
      <c r="L305" s="2"/>
      <c r="M305" s="2"/>
    </row>
    <row r="306" spans="1:13" ht="15.75">
      <c r="A306" s="9"/>
      <c r="B306" s="12"/>
      <c r="C306" s="9" t="s">
        <v>16</v>
      </c>
      <c r="D306" s="9"/>
      <c r="E306" s="11"/>
      <c r="F306" s="9"/>
      <c r="G306" s="9"/>
      <c r="H306" s="2"/>
      <c r="I306" s="2"/>
      <c r="J306" s="2"/>
      <c r="K306" s="9"/>
      <c r="L306" s="2"/>
      <c r="M306" s="2"/>
    </row>
    <row r="307" spans="1:13" ht="15.75">
      <c r="A307" s="9"/>
      <c r="B307" s="12"/>
      <c r="C307" s="9" t="s">
        <v>225</v>
      </c>
      <c r="D307" s="9"/>
      <c r="E307" s="11"/>
      <c r="F307" s="9"/>
      <c r="G307" s="9"/>
      <c r="H307" s="2"/>
      <c r="I307" s="2"/>
      <c r="J307" s="2"/>
      <c r="K307" s="9"/>
      <c r="L307" s="2"/>
      <c r="M307" s="2"/>
    </row>
    <row r="308" spans="1:13" ht="15.75">
      <c r="A308" s="9"/>
      <c r="B308" s="12"/>
      <c r="C308" s="58"/>
      <c r="D308" s="9"/>
      <c r="E308" s="11"/>
      <c r="F308" s="9"/>
      <c r="G308" s="9"/>
      <c r="H308" s="2"/>
      <c r="I308" s="2"/>
      <c r="J308" s="2"/>
      <c r="K308" s="9"/>
      <c r="L308" s="2"/>
      <c r="M308" s="2"/>
    </row>
    <row r="309" spans="1:13" ht="15.75">
      <c r="A309" s="9"/>
      <c r="B309" s="12"/>
      <c r="C309" s="58" t="s">
        <v>45</v>
      </c>
      <c r="D309" s="9"/>
      <c r="E309" s="11"/>
      <c r="F309" s="9"/>
      <c r="G309" s="9"/>
      <c r="H309" s="2"/>
      <c r="I309" s="2"/>
      <c r="J309" s="2"/>
      <c r="K309" s="9"/>
      <c r="L309" s="2"/>
      <c r="M309" s="2"/>
    </row>
    <row r="310" spans="1:13" ht="15.75">
      <c r="A310" s="9"/>
      <c r="B310" s="12"/>
      <c r="C310" s="58" t="s">
        <v>46</v>
      </c>
      <c r="D310" s="9"/>
      <c r="E310" s="11"/>
      <c r="F310" s="9"/>
      <c r="G310" s="9"/>
      <c r="H310" s="2"/>
      <c r="I310" s="2"/>
      <c r="J310" s="2"/>
      <c r="K310" s="9"/>
      <c r="L310" s="2"/>
      <c r="M310" s="2"/>
    </row>
    <row r="311" spans="1:13" ht="15.75">
      <c r="A311" s="9"/>
      <c r="B311" s="12"/>
      <c r="C311" s="13"/>
      <c r="D311" s="9"/>
      <c r="E311" s="11"/>
      <c r="F311" s="9"/>
      <c r="G311" s="9"/>
      <c r="H311" s="2"/>
      <c r="I311" s="2"/>
      <c r="J311" s="2"/>
      <c r="K311" s="9"/>
      <c r="L311" s="2"/>
      <c r="M311" s="2"/>
    </row>
    <row r="312" spans="1:13" ht="15.75">
      <c r="A312" s="9"/>
      <c r="B312" s="12" t="s">
        <v>277</v>
      </c>
      <c r="C312" s="5" t="s">
        <v>462</v>
      </c>
      <c r="D312" s="9"/>
      <c r="E312" s="11"/>
      <c r="F312" s="9"/>
      <c r="G312" s="9"/>
      <c r="H312" s="9"/>
      <c r="I312" s="11"/>
      <c r="J312" s="9"/>
      <c r="K312" s="9"/>
      <c r="L312" s="2"/>
      <c r="M312" s="2"/>
    </row>
    <row r="313" spans="1:13" ht="15.75">
      <c r="A313" s="9"/>
      <c r="B313" s="12"/>
      <c r="C313" s="9"/>
      <c r="D313" s="9"/>
      <c r="E313" s="11"/>
      <c r="F313" s="9"/>
      <c r="G313" s="9"/>
      <c r="H313" s="9"/>
      <c r="I313" s="11"/>
      <c r="J313" s="9"/>
      <c r="K313" s="9"/>
      <c r="L313" s="2"/>
      <c r="M313" s="2"/>
    </row>
    <row r="314" spans="1:13" ht="15.75">
      <c r="A314" s="9"/>
      <c r="B314" s="12"/>
      <c r="C314" s="5" t="s">
        <v>62</v>
      </c>
      <c r="D314" s="5"/>
      <c r="E314" s="201"/>
      <c r="F314" s="9"/>
      <c r="G314" s="9"/>
      <c r="H314" s="9"/>
      <c r="I314" s="11"/>
      <c r="J314" s="9"/>
      <c r="K314" s="9"/>
      <c r="L314" s="2"/>
      <c r="M314" s="2"/>
    </row>
    <row r="315" spans="1:13" ht="15.75">
      <c r="A315" s="9"/>
      <c r="B315" s="12"/>
      <c r="C315" s="5"/>
      <c r="D315" s="5"/>
      <c r="E315" s="201"/>
      <c r="F315" s="9"/>
      <c r="G315" s="9"/>
      <c r="H315" s="9"/>
      <c r="I315" s="11"/>
      <c r="J315" s="9"/>
      <c r="K315" s="9"/>
      <c r="L315" s="2"/>
      <c r="M315" s="2"/>
    </row>
    <row r="316" spans="1:13" ht="15.75">
      <c r="A316" s="9"/>
      <c r="B316" s="12"/>
      <c r="C316" s="5"/>
      <c r="D316" s="5"/>
      <c r="E316" s="201"/>
      <c r="F316" s="211" t="s">
        <v>380</v>
      </c>
      <c r="G316" s="9"/>
      <c r="H316" s="9"/>
      <c r="I316" s="11"/>
      <c r="J316" s="9"/>
      <c r="K316" s="9"/>
      <c r="L316" s="2"/>
      <c r="M316" s="2"/>
    </row>
    <row r="317" spans="1:13" ht="15.75">
      <c r="A317" s="9"/>
      <c r="B317" s="12"/>
      <c r="C317" s="13" t="s">
        <v>256</v>
      </c>
      <c r="D317" s="9"/>
      <c r="E317" s="96"/>
      <c r="F317" s="96">
        <v>23806</v>
      </c>
      <c r="G317" s="9"/>
      <c r="H317" s="9"/>
      <c r="I317" s="11"/>
      <c r="J317" s="9"/>
      <c r="K317" s="9"/>
      <c r="L317" s="2"/>
      <c r="M317" s="2"/>
    </row>
    <row r="318" spans="1:13" ht="15.75">
      <c r="A318" s="9"/>
      <c r="B318" s="12"/>
      <c r="C318" s="13" t="s">
        <v>410</v>
      </c>
      <c r="D318" s="9"/>
      <c r="E318" s="96"/>
      <c r="F318" s="96">
        <v>73003</v>
      </c>
      <c r="G318" s="9"/>
      <c r="H318" s="9"/>
      <c r="I318" s="11"/>
      <c r="J318" s="9"/>
      <c r="K318" s="9"/>
      <c r="L318" s="2"/>
      <c r="M318" s="2"/>
    </row>
    <row r="319" spans="1:13" ht="15.75">
      <c r="A319" s="9"/>
      <c r="B319" s="12"/>
      <c r="C319" s="13" t="s">
        <v>411</v>
      </c>
      <c r="D319" s="9"/>
      <c r="E319" s="96"/>
      <c r="F319" s="96">
        <v>42862</v>
      </c>
      <c r="G319" s="9"/>
      <c r="H319" s="9"/>
      <c r="I319" s="11"/>
      <c r="J319" s="9"/>
      <c r="K319" s="9"/>
      <c r="L319" s="2"/>
      <c r="M319" s="2"/>
    </row>
    <row r="320" spans="1:13" ht="15.75">
      <c r="A320" s="9"/>
      <c r="B320" s="12"/>
      <c r="C320" s="13" t="s">
        <v>63</v>
      </c>
      <c r="D320" s="9"/>
      <c r="E320" s="96"/>
      <c r="F320" s="193">
        <v>445</v>
      </c>
      <c r="G320" s="9"/>
      <c r="H320" s="9"/>
      <c r="I320" s="11"/>
      <c r="J320" s="9"/>
      <c r="K320" s="9"/>
      <c r="L320" s="2"/>
      <c r="M320" s="2"/>
    </row>
    <row r="321" spans="1:13" ht="15.75">
      <c r="A321" s="9"/>
      <c r="B321" s="12"/>
      <c r="C321" s="5" t="s">
        <v>408</v>
      </c>
      <c r="D321" s="9"/>
      <c r="E321" s="67"/>
      <c r="F321" s="67">
        <f>SUM(F317:F320)</f>
        <v>140116</v>
      </c>
      <c r="G321" s="9"/>
      <c r="H321" s="9"/>
      <c r="I321" s="11"/>
      <c r="J321" s="9"/>
      <c r="K321" s="9"/>
      <c r="L321" s="2"/>
      <c r="M321" s="2"/>
    </row>
    <row r="322" spans="1:13" ht="15.75">
      <c r="A322" s="9"/>
      <c r="B322" s="12"/>
      <c r="C322" s="23" t="s">
        <v>409</v>
      </c>
      <c r="D322" s="4"/>
      <c r="E322" s="96"/>
      <c r="F322" s="193">
        <v>-100162</v>
      </c>
      <c r="G322" s="9"/>
      <c r="H322" s="9"/>
      <c r="I322" s="11"/>
      <c r="J322" s="9"/>
      <c r="K322" s="9"/>
      <c r="L322" s="2"/>
      <c r="M322" s="2"/>
    </row>
    <row r="323" spans="1:13" ht="15.75">
      <c r="A323" s="9"/>
      <c r="B323" s="12"/>
      <c r="C323" s="3"/>
      <c r="D323" s="9"/>
      <c r="E323" s="96"/>
      <c r="F323" s="96">
        <f>SUM(F321:F322)</f>
        <v>39954</v>
      </c>
      <c r="G323" s="9"/>
      <c r="H323" s="9"/>
      <c r="I323" s="11"/>
      <c r="J323" s="9"/>
      <c r="K323" s="9"/>
      <c r="L323" s="2"/>
      <c r="M323" s="2"/>
    </row>
    <row r="324" spans="1:13" ht="15.75">
      <c r="A324" s="9"/>
      <c r="B324" s="12"/>
      <c r="C324" s="3"/>
      <c r="D324" s="13" t="s">
        <v>104</v>
      </c>
      <c r="E324" s="96"/>
      <c r="F324" s="96">
        <v>60473</v>
      </c>
      <c r="G324" s="9"/>
      <c r="H324" s="9"/>
      <c r="I324" s="11"/>
      <c r="J324" s="9"/>
      <c r="K324" s="9"/>
      <c r="L324" s="2"/>
      <c r="M324" s="2"/>
    </row>
    <row r="325" spans="1:13" ht="16.5" thickBot="1">
      <c r="A325" s="9"/>
      <c r="B325" s="12"/>
      <c r="C325" s="3"/>
      <c r="D325" s="9"/>
      <c r="E325" s="67"/>
      <c r="F325" s="192">
        <f>SUM(F323:F324)</f>
        <v>100427</v>
      </c>
      <c r="G325" s="9"/>
      <c r="H325" s="9"/>
      <c r="I325" s="11"/>
      <c r="J325" s="9"/>
      <c r="K325" s="9"/>
      <c r="L325" s="2"/>
      <c r="M325" s="2"/>
    </row>
    <row r="326" spans="1:13" ht="16.5" thickTop="1">
      <c r="A326" s="9"/>
      <c r="B326" s="12"/>
      <c r="C326" s="3"/>
      <c r="D326" s="9"/>
      <c r="E326" s="67"/>
      <c r="F326" s="9"/>
      <c r="G326" s="9"/>
      <c r="H326" s="9"/>
      <c r="I326" s="11"/>
      <c r="J326" s="9"/>
      <c r="K326" s="9"/>
      <c r="L326" s="2"/>
      <c r="M326" s="2"/>
    </row>
    <row r="327" spans="1:13" ht="15.75">
      <c r="A327" s="9"/>
      <c r="B327" s="12"/>
      <c r="C327" s="23" t="s">
        <v>28</v>
      </c>
      <c r="D327" s="4"/>
      <c r="E327" s="67"/>
      <c r="F327" s="9"/>
      <c r="G327" s="9"/>
      <c r="H327" s="9"/>
      <c r="I327" s="11"/>
      <c r="J327" s="9"/>
      <c r="K327" s="9"/>
      <c r="L327" s="2"/>
      <c r="M327" s="2"/>
    </row>
    <row r="328" spans="1:13" ht="15.75">
      <c r="A328" s="9"/>
      <c r="B328" s="12"/>
      <c r="C328" s="4"/>
      <c r="D328" s="4"/>
      <c r="E328" s="204" t="s">
        <v>109</v>
      </c>
      <c r="F328" s="9"/>
      <c r="G328" s="12" t="s">
        <v>112</v>
      </c>
      <c r="H328" s="9"/>
      <c r="I328" s="11"/>
      <c r="J328" s="9"/>
      <c r="K328" s="9"/>
      <c r="L328" s="2"/>
      <c r="M328" s="2"/>
    </row>
    <row r="329" spans="1:13" ht="15.75">
      <c r="A329" s="9"/>
      <c r="B329" s="12"/>
      <c r="C329" s="4"/>
      <c r="D329" s="4"/>
      <c r="E329" s="205" t="s">
        <v>110</v>
      </c>
      <c r="F329" s="194" t="s">
        <v>111</v>
      </c>
      <c r="G329" s="194" t="s">
        <v>113</v>
      </c>
      <c r="H329" s="9"/>
      <c r="I329" s="11"/>
      <c r="J329" s="9"/>
      <c r="K329" s="9"/>
      <c r="L329" s="2"/>
      <c r="M329" s="2"/>
    </row>
    <row r="330" spans="1:13" ht="15.75">
      <c r="A330" s="9"/>
      <c r="B330" s="12"/>
      <c r="C330" s="4" t="s">
        <v>105</v>
      </c>
      <c r="D330" s="4"/>
      <c r="E330" s="96" t="s">
        <v>114</v>
      </c>
      <c r="F330" s="88" t="s">
        <v>116</v>
      </c>
      <c r="G330" s="190" t="s">
        <v>118</v>
      </c>
      <c r="H330" s="9"/>
      <c r="I330" s="11"/>
      <c r="J330" s="9"/>
      <c r="K330" s="9"/>
      <c r="L330" s="2"/>
      <c r="M330" s="2"/>
    </row>
    <row r="331" spans="1:13" ht="15.75">
      <c r="A331" s="9"/>
      <c r="B331" s="12"/>
      <c r="C331" s="23" t="s">
        <v>106</v>
      </c>
      <c r="D331" s="4"/>
      <c r="E331" s="207" t="s">
        <v>87</v>
      </c>
      <c r="F331" s="88" t="s">
        <v>116</v>
      </c>
      <c r="G331" s="23" t="s">
        <v>450</v>
      </c>
      <c r="H331" s="9"/>
      <c r="I331" s="11"/>
      <c r="J331" s="9"/>
      <c r="K331" s="9"/>
      <c r="L331" s="2"/>
      <c r="M331" s="2"/>
    </row>
    <row r="332" spans="1:13" ht="15.75">
      <c r="A332" s="9"/>
      <c r="B332" s="12"/>
      <c r="C332" s="23" t="s">
        <v>107</v>
      </c>
      <c r="D332" s="4"/>
      <c r="E332" s="207" t="s">
        <v>87</v>
      </c>
      <c r="F332" s="88" t="s">
        <v>116</v>
      </c>
      <c r="G332" s="23" t="s">
        <v>451</v>
      </c>
      <c r="H332" s="9"/>
      <c r="I332" s="11"/>
      <c r="J332" s="9"/>
      <c r="K332" s="9"/>
      <c r="L332" s="2"/>
      <c r="M332" s="2"/>
    </row>
    <row r="333" spans="1:13" ht="15.75">
      <c r="A333" s="9"/>
      <c r="B333" s="12"/>
      <c r="C333" s="23"/>
      <c r="D333" s="4"/>
      <c r="E333" s="96"/>
      <c r="F333" s="88"/>
      <c r="G333" s="23" t="s">
        <v>452</v>
      </c>
      <c r="H333" s="9"/>
      <c r="I333" s="11"/>
      <c r="J333" s="9"/>
      <c r="K333" s="9"/>
      <c r="L333" s="2"/>
      <c r="M333" s="2"/>
    </row>
    <row r="334" spans="1:13" ht="15.75">
      <c r="A334" s="9"/>
      <c r="B334" s="12"/>
      <c r="C334" s="23"/>
      <c r="D334" s="4"/>
      <c r="E334" s="96"/>
      <c r="F334" s="88"/>
      <c r="G334" s="23" t="s">
        <v>453</v>
      </c>
      <c r="H334" s="9"/>
      <c r="I334" s="11"/>
      <c r="J334" s="9"/>
      <c r="K334" s="9"/>
      <c r="L334" s="2"/>
      <c r="M334" s="2"/>
    </row>
    <row r="335" spans="1:13" ht="15.75">
      <c r="A335" s="9"/>
      <c r="B335" s="12"/>
      <c r="C335" s="23" t="s">
        <v>108</v>
      </c>
      <c r="D335" s="9"/>
      <c r="E335" s="96" t="s">
        <v>115</v>
      </c>
      <c r="F335" s="190" t="s">
        <v>117</v>
      </c>
      <c r="G335" s="206" t="s">
        <v>119</v>
      </c>
      <c r="H335" s="9"/>
      <c r="I335" s="11"/>
      <c r="J335" s="9"/>
      <c r="K335" s="9"/>
      <c r="L335" s="2"/>
      <c r="M335" s="2"/>
    </row>
    <row r="336" spans="1:13" ht="15.75">
      <c r="A336" s="9"/>
      <c r="B336" s="12"/>
      <c r="C336" s="9"/>
      <c r="D336" s="9"/>
      <c r="E336" s="11"/>
      <c r="F336" s="9"/>
      <c r="G336" s="9"/>
      <c r="H336" s="9"/>
      <c r="I336" s="11"/>
      <c r="J336" s="9"/>
      <c r="K336" s="9"/>
      <c r="L336" s="2"/>
      <c r="M336" s="2"/>
    </row>
    <row r="337" spans="1:13" ht="15.75">
      <c r="A337" s="9"/>
      <c r="B337" s="12"/>
      <c r="C337" s="13" t="s">
        <v>102</v>
      </c>
      <c r="D337" s="9"/>
      <c r="E337" s="11"/>
      <c r="F337" s="9"/>
      <c r="G337" s="9"/>
      <c r="H337" s="9"/>
      <c r="I337" s="11"/>
      <c r="J337" s="9"/>
      <c r="K337" s="9"/>
      <c r="L337" s="2"/>
      <c r="M337" s="2"/>
    </row>
    <row r="338" spans="1:13" ht="15.75">
      <c r="A338" s="9"/>
      <c r="B338" s="12"/>
      <c r="C338" s="9"/>
      <c r="D338" s="9"/>
      <c r="E338" s="11"/>
      <c r="F338" s="9"/>
      <c r="G338" s="9"/>
      <c r="H338" s="9"/>
      <c r="I338" s="11"/>
      <c r="J338" s="9"/>
      <c r="K338" s="9"/>
      <c r="L338" s="2"/>
      <c r="M338" s="2"/>
    </row>
    <row r="339" spans="1:13" ht="15.75">
      <c r="A339" s="9"/>
      <c r="B339" s="12"/>
      <c r="C339" s="5" t="s">
        <v>257</v>
      </c>
      <c r="D339" s="9"/>
      <c r="E339" s="201"/>
      <c r="F339" s="59" t="s">
        <v>380</v>
      </c>
      <c r="G339" s="9"/>
      <c r="H339" s="9"/>
      <c r="I339" s="11"/>
      <c r="J339" s="9"/>
      <c r="K339" s="9"/>
      <c r="L339" s="2"/>
      <c r="M339" s="2"/>
    </row>
    <row r="340" spans="1:13" ht="15.75">
      <c r="A340" s="9"/>
      <c r="B340" s="12"/>
      <c r="C340" s="4" t="s">
        <v>169</v>
      </c>
      <c r="D340" s="9"/>
      <c r="E340" s="69"/>
      <c r="F340" s="60">
        <v>100885</v>
      </c>
      <c r="G340" s="9"/>
      <c r="H340" s="9"/>
      <c r="I340" s="11"/>
      <c r="J340" s="9"/>
      <c r="K340" s="9"/>
      <c r="L340" s="2"/>
      <c r="M340" s="2"/>
    </row>
    <row r="341" spans="1:13" ht="15.75">
      <c r="A341" s="9"/>
      <c r="B341" s="12"/>
      <c r="C341" s="9" t="s">
        <v>267</v>
      </c>
      <c r="D341" s="9"/>
      <c r="E341" s="69"/>
      <c r="F341" s="61">
        <v>0</v>
      </c>
      <c r="G341" s="9"/>
      <c r="H341" s="9"/>
      <c r="I341" s="11"/>
      <c r="J341" s="9"/>
      <c r="K341" s="9"/>
      <c r="L341" s="2"/>
      <c r="M341" s="2"/>
    </row>
    <row r="342" spans="1:13" ht="15.75">
      <c r="A342" s="9"/>
      <c r="B342" s="12"/>
      <c r="C342" s="9"/>
      <c r="D342" s="9"/>
      <c r="E342" s="189"/>
      <c r="F342" s="62">
        <f>+F341+F340</f>
        <v>100885</v>
      </c>
      <c r="G342" s="9"/>
      <c r="H342" s="9"/>
      <c r="I342" s="11"/>
      <c r="J342" s="9"/>
      <c r="K342" s="9"/>
      <c r="L342" s="2"/>
      <c r="M342" s="2"/>
    </row>
    <row r="343" spans="1:13" ht="15.75">
      <c r="A343" s="9"/>
      <c r="B343" s="12"/>
      <c r="C343" s="9" t="s">
        <v>170</v>
      </c>
      <c r="D343" s="9"/>
      <c r="E343" s="69"/>
      <c r="F343" s="61">
        <v>-71481</v>
      </c>
      <c r="G343" s="9"/>
      <c r="H343" s="9"/>
      <c r="I343" s="11"/>
      <c r="J343" s="9"/>
      <c r="K343" s="9"/>
      <c r="L343" s="2"/>
      <c r="M343" s="2"/>
    </row>
    <row r="344" spans="1:13" ht="15.75">
      <c r="A344" s="9"/>
      <c r="B344" s="12"/>
      <c r="C344" s="9"/>
      <c r="D344" s="9"/>
      <c r="E344" s="69"/>
      <c r="F344" s="63">
        <f>SUM(F342:F343)</f>
        <v>29404</v>
      </c>
      <c r="G344" s="9"/>
      <c r="H344" s="9"/>
      <c r="I344" s="11"/>
      <c r="J344" s="9"/>
      <c r="K344" s="9"/>
      <c r="L344" s="2"/>
      <c r="M344" s="2"/>
    </row>
    <row r="345" spans="1:13" ht="15.75">
      <c r="A345" s="9"/>
      <c r="B345" s="12"/>
      <c r="C345" s="13" t="s">
        <v>171</v>
      </c>
      <c r="D345" s="9"/>
      <c r="E345" s="96"/>
      <c r="F345" s="64">
        <v>2785</v>
      </c>
      <c r="G345" s="9"/>
      <c r="H345" s="9"/>
      <c r="I345" s="11"/>
      <c r="J345" s="9"/>
      <c r="K345" s="9"/>
      <c r="L345" s="2"/>
      <c r="M345" s="2"/>
    </row>
    <row r="346" spans="1:13" ht="15.75">
      <c r="A346" s="9"/>
      <c r="B346" s="12"/>
      <c r="C346" s="58"/>
      <c r="D346" s="9"/>
      <c r="E346" s="96"/>
      <c r="F346" s="65"/>
      <c r="G346" s="9"/>
      <c r="H346" s="9"/>
      <c r="I346" s="11"/>
      <c r="J346" s="9"/>
      <c r="K346" s="9"/>
      <c r="L346" s="2"/>
      <c r="M346" s="2"/>
    </row>
    <row r="347" spans="1:13" ht="15.75">
      <c r="A347" s="9"/>
      <c r="B347" s="12"/>
      <c r="C347" s="22" t="s">
        <v>172</v>
      </c>
      <c r="D347" s="9"/>
      <c r="E347" s="67"/>
      <c r="F347" s="66">
        <f>SUM(F344:F346)</f>
        <v>32189</v>
      </c>
      <c r="G347" s="9"/>
      <c r="H347" s="9"/>
      <c r="I347" s="11"/>
      <c r="J347" s="9"/>
      <c r="K347" s="9"/>
      <c r="L347" s="2"/>
      <c r="M347" s="2"/>
    </row>
    <row r="348" spans="1:13" ht="15.75">
      <c r="A348" s="9"/>
      <c r="B348" s="12"/>
      <c r="C348" s="3"/>
      <c r="D348" s="9"/>
      <c r="E348" s="67"/>
      <c r="F348" s="9"/>
      <c r="G348" s="9"/>
      <c r="H348" s="9"/>
      <c r="I348" s="11"/>
      <c r="J348" s="9"/>
      <c r="K348" s="9"/>
      <c r="L348" s="2"/>
      <c r="M348" s="2"/>
    </row>
    <row r="349" spans="1:13" ht="15.75">
      <c r="A349" s="9"/>
      <c r="B349" s="12"/>
      <c r="C349" s="3" t="s">
        <v>403</v>
      </c>
      <c r="D349" s="9"/>
      <c r="E349" s="69"/>
      <c r="F349" s="9"/>
      <c r="G349" s="9"/>
      <c r="H349" s="9"/>
      <c r="I349" s="11"/>
      <c r="J349" s="9"/>
      <c r="K349" s="9"/>
      <c r="L349" s="2"/>
      <c r="M349" s="2"/>
    </row>
    <row r="350" spans="1:13" ht="15.75">
      <c r="A350" s="9"/>
      <c r="B350" s="12"/>
      <c r="C350" s="3" t="s">
        <v>444</v>
      </c>
      <c r="D350" s="9"/>
      <c r="E350" s="69"/>
      <c r="F350" s="9"/>
      <c r="G350" s="9"/>
      <c r="H350" s="9"/>
      <c r="I350" s="11"/>
      <c r="J350" s="9"/>
      <c r="K350" s="9"/>
      <c r="L350" s="2"/>
      <c r="M350" s="2"/>
    </row>
    <row r="351" spans="1:13" ht="15.75">
      <c r="A351" s="9"/>
      <c r="B351" s="12"/>
      <c r="C351" s="9" t="s">
        <v>173</v>
      </c>
      <c r="D351" s="9"/>
      <c r="E351" s="69"/>
      <c r="F351" s="60">
        <v>90003</v>
      </c>
      <c r="G351" s="11"/>
      <c r="H351" s="9"/>
      <c r="I351" s="11"/>
      <c r="J351" s="9"/>
      <c r="K351" s="9"/>
      <c r="L351" s="2"/>
      <c r="M351" s="2"/>
    </row>
    <row r="352" spans="1:13" ht="15.75">
      <c r="A352" s="9"/>
      <c r="B352" s="12"/>
      <c r="C352" s="9" t="s">
        <v>174</v>
      </c>
      <c r="D352" s="9"/>
      <c r="E352" s="69"/>
      <c r="F352" s="63">
        <v>149994</v>
      </c>
      <c r="G352" s="11"/>
      <c r="H352" s="9"/>
      <c r="I352" s="11"/>
      <c r="J352" s="9"/>
      <c r="K352" s="9"/>
      <c r="L352" s="2"/>
      <c r="M352" s="2"/>
    </row>
    <row r="353" spans="1:13" ht="15.75">
      <c r="A353" s="9"/>
      <c r="B353" s="12"/>
      <c r="C353" s="13" t="s">
        <v>175</v>
      </c>
      <c r="D353" s="9"/>
      <c r="E353" s="69"/>
      <c r="F353" s="63">
        <v>2696</v>
      </c>
      <c r="G353" s="11"/>
      <c r="H353" s="9"/>
      <c r="I353" s="11"/>
      <c r="J353" s="9"/>
      <c r="K353" s="9"/>
      <c r="L353" s="2"/>
      <c r="M353" s="2"/>
    </row>
    <row r="354" spans="1:13" ht="15.75">
      <c r="A354" s="9"/>
      <c r="B354" s="12"/>
      <c r="C354" s="9" t="s">
        <v>176</v>
      </c>
      <c r="D354" s="9"/>
      <c r="E354" s="69"/>
      <c r="F354" s="63">
        <v>71482</v>
      </c>
      <c r="G354" s="9"/>
      <c r="H354" s="9"/>
      <c r="I354" s="11"/>
      <c r="J354" s="9"/>
      <c r="K354" s="9"/>
      <c r="L354" s="2"/>
      <c r="M354" s="2"/>
    </row>
    <row r="355" spans="1:13" ht="15.75">
      <c r="A355" s="9"/>
      <c r="B355" s="12"/>
      <c r="C355" s="9" t="s">
        <v>177</v>
      </c>
      <c r="D355" s="9"/>
      <c r="E355" s="69"/>
      <c r="F355" s="63">
        <v>25641</v>
      </c>
      <c r="G355" s="9"/>
      <c r="H355" s="9"/>
      <c r="I355" s="11"/>
      <c r="J355" s="9"/>
      <c r="K355" s="9"/>
      <c r="L355" s="2"/>
      <c r="M355" s="2"/>
    </row>
    <row r="356" spans="1:13" ht="15.75">
      <c r="A356" s="9"/>
      <c r="B356" s="12"/>
      <c r="C356" s="9" t="s">
        <v>178</v>
      </c>
      <c r="D356" s="9"/>
      <c r="E356" s="69"/>
      <c r="F356" s="63">
        <v>14817</v>
      </c>
      <c r="G356" s="9"/>
      <c r="H356" s="9"/>
      <c r="I356" s="11"/>
      <c r="J356" s="9"/>
      <c r="K356" s="9"/>
      <c r="L356" s="2"/>
      <c r="M356" s="2"/>
    </row>
    <row r="357" spans="1:13" ht="15.75">
      <c r="A357" s="9"/>
      <c r="B357" s="12"/>
      <c r="C357" s="9"/>
      <c r="D357" s="9"/>
      <c r="E357" s="69"/>
      <c r="F357" s="63"/>
      <c r="G357" s="9"/>
      <c r="H357" s="9"/>
      <c r="I357" s="11"/>
      <c r="J357" s="9"/>
      <c r="K357" s="9"/>
      <c r="L357" s="2"/>
      <c r="M357" s="2"/>
    </row>
    <row r="358" spans="1:13" ht="15.75">
      <c r="A358" s="9"/>
      <c r="B358" s="12"/>
      <c r="C358" s="3" t="s">
        <v>181</v>
      </c>
      <c r="D358" s="9"/>
      <c r="E358" s="67"/>
      <c r="F358" s="70">
        <f>SUM(F351:F357)</f>
        <v>354633</v>
      </c>
      <c r="G358" s="11"/>
      <c r="H358" s="9"/>
      <c r="I358" s="11"/>
      <c r="J358" s="9"/>
      <c r="K358" s="9"/>
      <c r="L358" s="2"/>
      <c r="M358" s="2"/>
    </row>
    <row r="359" spans="1:13" ht="15.75">
      <c r="A359" s="9"/>
      <c r="B359" s="12"/>
      <c r="C359" s="3"/>
      <c r="D359" s="9"/>
      <c r="E359" s="67"/>
      <c r="F359" s="9"/>
      <c r="G359" s="11"/>
      <c r="H359" s="9"/>
      <c r="I359" s="11"/>
      <c r="J359" s="9"/>
      <c r="K359" s="9"/>
      <c r="L359" s="2"/>
      <c r="M359" s="2"/>
    </row>
    <row r="360" spans="1:13" ht="15.75">
      <c r="A360" s="9"/>
      <c r="B360" s="12"/>
      <c r="C360" s="3" t="s">
        <v>445</v>
      </c>
      <c r="D360" s="9"/>
      <c r="E360" s="69"/>
      <c r="F360" s="9"/>
      <c r="G360" s="9"/>
      <c r="H360" s="9"/>
      <c r="I360" s="11"/>
      <c r="J360" s="9"/>
      <c r="K360" s="9"/>
      <c r="L360" s="2"/>
      <c r="M360" s="2"/>
    </row>
    <row r="361" spans="1:13" ht="15.75">
      <c r="A361" s="9"/>
      <c r="B361" s="12"/>
      <c r="C361" s="9" t="s">
        <v>173</v>
      </c>
      <c r="D361" s="9"/>
      <c r="E361" s="69"/>
      <c r="F361" s="60">
        <v>-1</v>
      </c>
      <c r="G361" s="9"/>
      <c r="H361" s="9"/>
      <c r="I361" s="11"/>
      <c r="J361" s="9"/>
      <c r="K361" s="9"/>
      <c r="L361" s="2"/>
      <c r="M361" s="2"/>
    </row>
    <row r="362" spans="1:13" ht="15.75">
      <c r="A362" s="9"/>
      <c r="B362" s="12"/>
      <c r="C362" s="9" t="s">
        <v>180</v>
      </c>
      <c r="D362" s="9"/>
      <c r="E362" s="69"/>
      <c r="F362" s="63">
        <v>18081</v>
      </c>
      <c r="G362" s="9"/>
      <c r="H362" s="9"/>
      <c r="I362" s="11"/>
      <c r="J362" s="9"/>
      <c r="K362" s="9"/>
      <c r="L362" s="2"/>
      <c r="M362" s="2"/>
    </row>
    <row r="363" spans="1:13" ht="15.75">
      <c r="A363" s="9"/>
      <c r="B363" s="12"/>
      <c r="C363" s="9" t="s">
        <v>177</v>
      </c>
      <c r="D363" s="9"/>
      <c r="E363" s="69"/>
      <c r="F363" s="63">
        <v>477</v>
      </c>
      <c r="G363" s="9"/>
      <c r="H363" s="9"/>
      <c r="I363" s="11"/>
      <c r="J363" s="9"/>
      <c r="K363" s="9"/>
      <c r="L363" s="2"/>
      <c r="M363" s="2"/>
    </row>
    <row r="364" spans="1:13" ht="15.75">
      <c r="A364" s="9"/>
      <c r="B364" s="12"/>
      <c r="C364" s="9"/>
      <c r="D364" s="9"/>
      <c r="E364" s="69"/>
      <c r="F364" s="63"/>
      <c r="G364" s="9"/>
      <c r="H364" s="9"/>
      <c r="I364" s="11"/>
      <c r="J364" s="9"/>
      <c r="K364" s="9"/>
      <c r="L364" s="2"/>
      <c r="M364" s="2"/>
    </row>
    <row r="365" spans="1:13" ht="15.75">
      <c r="A365" s="9"/>
      <c r="B365" s="12"/>
      <c r="C365" s="5" t="s">
        <v>184</v>
      </c>
      <c r="D365" s="9"/>
      <c r="E365" s="67"/>
      <c r="F365" s="70">
        <f>SUM(F361:F364)</f>
        <v>18557</v>
      </c>
      <c r="G365" s="9"/>
      <c r="H365" s="9"/>
      <c r="I365" s="11"/>
      <c r="J365" s="9"/>
      <c r="K365" s="9"/>
      <c r="L365" s="2"/>
      <c r="M365" s="2"/>
    </row>
    <row r="366" spans="1:13" ht="15.75">
      <c r="A366" s="9"/>
      <c r="B366" s="12"/>
      <c r="C366" s="5"/>
      <c r="D366" s="9"/>
      <c r="E366" s="67"/>
      <c r="F366" s="71"/>
      <c r="G366" s="9"/>
      <c r="H366" s="9"/>
      <c r="I366" s="11"/>
      <c r="J366" s="9"/>
      <c r="K366" s="9"/>
      <c r="L366" s="2"/>
      <c r="M366" s="2"/>
    </row>
    <row r="367" spans="1:13" ht="16.5" thickBot="1">
      <c r="A367" s="9"/>
      <c r="B367" s="12"/>
      <c r="C367" s="3" t="s">
        <v>185</v>
      </c>
      <c r="D367" s="9"/>
      <c r="E367" s="67"/>
      <c r="F367" s="72">
        <f>+F365+F358</f>
        <v>373190</v>
      </c>
      <c r="G367" s="11"/>
      <c r="H367" s="9"/>
      <c r="I367" s="11"/>
      <c r="J367" s="9"/>
      <c r="K367" s="9"/>
      <c r="L367" s="2"/>
      <c r="M367" s="2"/>
    </row>
    <row r="368" spans="1:13" ht="15.75">
      <c r="A368" s="9"/>
      <c r="B368" s="12"/>
      <c r="C368" s="3"/>
      <c r="D368" s="9"/>
      <c r="E368" s="67"/>
      <c r="F368" s="9"/>
      <c r="G368" s="9"/>
      <c r="H368" s="9"/>
      <c r="I368" s="11"/>
      <c r="J368" s="9"/>
      <c r="K368" s="9"/>
      <c r="L368" s="2"/>
      <c r="M368" s="2"/>
    </row>
    <row r="369" spans="1:13" ht="15.75">
      <c r="A369" s="9"/>
      <c r="B369" s="12"/>
      <c r="C369" s="3"/>
      <c r="D369" s="9"/>
      <c r="E369" s="67"/>
      <c r="F369" s="9"/>
      <c r="G369" s="9"/>
      <c r="H369" s="9"/>
      <c r="I369" s="11"/>
      <c r="J369" s="9"/>
      <c r="K369" s="9"/>
      <c r="L369" s="2"/>
      <c r="M369" s="2"/>
    </row>
    <row r="370" spans="1:13" ht="15.75">
      <c r="A370" s="9"/>
      <c r="B370" s="12"/>
      <c r="C370" s="9" t="s">
        <v>186</v>
      </c>
      <c r="D370" s="9"/>
      <c r="E370" s="11"/>
      <c r="F370" s="9"/>
      <c r="G370" s="9"/>
      <c r="H370" s="9"/>
      <c r="I370" s="11"/>
      <c r="J370" s="9"/>
      <c r="K370" s="9"/>
      <c r="L370" s="2"/>
      <c r="M370" s="2"/>
    </row>
    <row r="371" spans="1:13" ht="15.75">
      <c r="A371" s="9"/>
      <c r="B371" s="12"/>
      <c r="C371" s="9" t="s">
        <v>187</v>
      </c>
      <c r="D371" s="9"/>
      <c r="E371" s="2"/>
      <c r="F371" s="9"/>
      <c r="G371" s="9"/>
      <c r="H371" s="9"/>
      <c r="I371" s="11"/>
      <c r="J371" s="9"/>
      <c r="K371" s="9"/>
      <c r="L371" s="2"/>
      <c r="M371" s="2"/>
    </row>
    <row r="372" spans="1:13" ht="15.75">
      <c r="A372" s="9"/>
      <c r="B372" s="12"/>
      <c r="C372" s="9"/>
      <c r="D372" s="9"/>
      <c r="E372" s="59" t="s">
        <v>188</v>
      </c>
      <c r="F372" s="9"/>
      <c r="G372" s="9"/>
      <c r="H372" s="9"/>
      <c r="I372" s="11"/>
      <c r="J372" s="9"/>
      <c r="K372" s="9"/>
      <c r="L372" s="2"/>
      <c r="M372" s="2"/>
    </row>
    <row r="373" spans="1:13" ht="15.75">
      <c r="A373" s="9"/>
      <c r="B373" s="12"/>
      <c r="C373" s="9"/>
      <c r="D373" s="9"/>
      <c r="E373" s="73"/>
      <c r="F373" s="9"/>
      <c r="G373" s="9"/>
      <c r="H373" s="9"/>
      <c r="I373" s="11"/>
      <c r="J373" s="9"/>
      <c r="K373" s="9"/>
      <c r="L373" s="2"/>
      <c r="M373" s="2"/>
    </row>
    <row r="374" spans="1:13" ht="15.75">
      <c r="A374" s="9"/>
      <c r="B374" s="12"/>
      <c r="C374" s="9" t="s">
        <v>189</v>
      </c>
      <c r="D374" s="9"/>
      <c r="E374" s="60">
        <v>37594</v>
      </c>
      <c r="F374" s="9"/>
      <c r="G374" s="9"/>
      <c r="H374" s="9"/>
      <c r="I374" s="11"/>
      <c r="J374" s="9"/>
      <c r="K374" s="9"/>
      <c r="L374" s="2"/>
      <c r="M374" s="2"/>
    </row>
    <row r="375" spans="1:13" ht="15.75">
      <c r="A375" s="9"/>
      <c r="B375" s="12"/>
      <c r="C375" s="9" t="s">
        <v>190</v>
      </c>
      <c r="D375" s="9"/>
      <c r="E375" s="63">
        <v>13444</v>
      </c>
      <c r="F375" s="9"/>
      <c r="G375" s="9"/>
      <c r="H375" s="9"/>
      <c r="I375" s="11"/>
      <c r="J375" s="9"/>
      <c r="K375" s="9"/>
      <c r="L375" s="2"/>
      <c r="M375" s="2"/>
    </row>
    <row r="376" spans="1:13" ht="15.75">
      <c r="A376" s="9"/>
      <c r="B376" s="12"/>
      <c r="C376" s="13" t="s">
        <v>191</v>
      </c>
      <c r="D376" s="9"/>
      <c r="E376" s="63">
        <v>15</v>
      </c>
      <c r="F376" s="9"/>
      <c r="G376" s="9"/>
      <c r="H376" s="9"/>
      <c r="I376" s="11"/>
      <c r="J376" s="9"/>
      <c r="K376" s="9"/>
      <c r="L376" s="2"/>
      <c r="M376" s="2"/>
    </row>
    <row r="377" spans="1:13" ht="15.75">
      <c r="A377" s="9"/>
      <c r="B377" s="12"/>
      <c r="C377" s="9" t="s">
        <v>192</v>
      </c>
      <c r="D377" s="9"/>
      <c r="E377" s="63">
        <v>28150</v>
      </c>
      <c r="F377" s="9"/>
      <c r="G377" s="9"/>
      <c r="H377" s="9"/>
      <c r="I377" s="11"/>
      <c r="J377" s="9"/>
      <c r="K377" s="9"/>
      <c r="L377" s="2"/>
      <c r="M377" s="2"/>
    </row>
    <row r="378" spans="1:13" ht="15.75">
      <c r="A378" s="9"/>
      <c r="B378" s="12"/>
      <c r="C378" s="13" t="s">
        <v>303</v>
      </c>
      <c r="D378" s="9"/>
      <c r="E378" s="63">
        <v>280</v>
      </c>
      <c r="F378" s="9"/>
      <c r="G378" s="9"/>
      <c r="H378" s="9"/>
      <c r="I378" s="11"/>
      <c r="J378" s="9"/>
      <c r="K378" s="9"/>
      <c r="L378" s="2"/>
      <c r="M378" s="2"/>
    </row>
    <row r="379" spans="1:13" ht="15.75">
      <c r="A379" s="9"/>
      <c r="B379" s="12"/>
      <c r="C379" s="9" t="s">
        <v>193</v>
      </c>
      <c r="D379" s="9"/>
      <c r="E379" s="61">
        <v>69428</v>
      </c>
      <c r="F379" s="9"/>
      <c r="G379" s="9"/>
      <c r="H379" s="9"/>
      <c r="I379" s="11"/>
      <c r="J379" s="9"/>
      <c r="K379" s="9"/>
      <c r="L379" s="2"/>
      <c r="M379" s="2"/>
    </row>
    <row r="380" spans="1:13" ht="15.75">
      <c r="A380" s="9"/>
      <c r="B380" s="12"/>
      <c r="C380" s="9"/>
      <c r="D380" s="9"/>
      <c r="E380" s="69"/>
      <c r="F380" s="9"/>
      <c r="G380" s="9"/>
      <c r="H380" s="9"/>
      <c r="I380" s="11"/>
      <c r="J380" s="9"/>
      <c r="K380" s="9"/>
      <c r="L380" s="2"/>
      <c r="M380" s="2"/>
    </row>
    <row r="381" spans="1:13" ht="15.75">
      <c r="A381" s="9"/>
      <c r="B381" s="12" t="s">
        <v>278</v>
      </c>
      <c r="C381" s="162" t="s">
        <v>264</v>
      </c>
      <c r="D381" s="163"/>
      <c r="E381" s="164"/>
      <c r="F381" s="163"/>
      <c r="G381" s="163"/>
      <c r="H381" s="163"/>
      <c r="I381" s="164"/>
      <c r="J381" s="9"/>
      <c r="K381" s="9"/>
      <c r="L381" s="2"/>
      <c r="M381" s="2"/>
    </row>
    <row r="382" spans="1:13" ht="15.75">
      <c r="A382" s="9"/>
      <c r="B382" s="12"/>
      <c r="C382" s="163" t="s">
        <v>27</v>
      </c>
      <c r="D382" s="163"/>
      <c r="E382" s="164"/>
      <c r="F382" s="163"/>
      <c r="G382" s="163"/>
      <c r="H382" s="163"/>
      <c r="I382" s="164"/>
      <c r="J382" s="9"/>
      <c r="K382" s="9"/>
      <c r="L382" s="2"/>
      <c r="M382" s="2"/>
    </row>
    <row r="383" spans="1:13" ht="15.75">
      <c r="A383" s="9"/>
      <c r="B383" s="12"/>
      <c r="C383" s="163" t="s">
        <v>463</v>
      </c>
      <c r="D383" s="163"/>
      <c r="E383" s="164"/>
      <c r="F383" s="163"/>
      <c r="G383" s="163"/>
      <c r="H383" s="163"/>
      <c r="I383" s="164"/>
      <c r="J383" s="9"/>
      <c r="K383" s="9"/>
      <c r="L383" s="2"/>
      <c r="M383" s="2"/>
    </row>
    <row r="384" spans="1:13" ht="15.75">
      <c r="A384" s="9"/>
      <c r="B384" s="12"/>
      <c r="C384" s="165" t="s">
        <v>8</v>
      </c>
      <c r="D384" s="163"/>
      <c r="E384" s="168"/>
      <c r="F384" s="163"/>
      <c r="G384" s="163"/>
      <c r="H384" s="163"/>
      <c r="I384" s="164"/>
      <c r="J384" s="9"/>
      <c r="K384" s="14"/>
      <c r="L384" s="2"/>
      <c r="M384" s="2"/>
    </row>
    <row r="385" spans="1:13" ht="15.75">
      <c r="A385" s="9"/>
      <c r="B385" s="12"/>
      <c r="C385" s="165"/>
      <c r="D385" s="163"/>
      <c r="E385" s="168"/>
      <c r="F385" s="163"/>
      <c r="G385" s="163"/>
      <c r="H385" s="163"/>
      <c r="I385" s="164"/>
      <c r="J385" s="9"/>
      <c r="K385" s="14"/>
      <c r="L385" s="2"/>
      <c r="M385" s="2"/>
    </row>
    <row r="386" spans="1:13" ht="15.75">
      <c r="A386" s="9"/>
      <c r="B386" s="12"/>
      <c r="C386" s="163"/>
      <c r="D386" s="163"/>
      <c r="E386" s="169" t="s">
        <v>454</v>
      </c>
      <c r="F386" s="168" t="s">
        <v>312</v>
      </c>
      <c r="G386" s="168" t="s">
        <v>314</v>
      </c>
      <c r="H386" s="168" t="s">
        <v>316</v>
      </c>
      <c r="I386" s="168" t="s">
        <v>317</v>
      </c>
      <c r="J386" s="9"/>
      <c r="K386" s="184"/>
      <c r="L386" s="2"/>
      <c r="M386" s="2"/>
    </row>
    <row r="387" spans="1:13" ht="15.75">
      <c r="A387" s="9"/>
      <c r="B387" s="12"/>
      <c r="C387" s="163"/>
      <c r="D387" s="163"/>
      <c r="E387" s="168" t="s">
        <v>455</v>
      </c>
      <c r="F387" s="168" t="s">
        <v>313</v>
      </c>
      <c r="G387" s="168" t="s">
        <v>315</v>
      </c>
      <c r="H387" s="168" t="s">
        <v>315</v>
      </c>
      <c r="I387" s="168" t="s">
        <v>315</v>
      </c>
      <c r="J387" s="9"/>
      <c r="K387" s="185"/>
      <c r="L387" s="2"/>
      <c r="M387" s="2"/>
    </row>
    <row r="388" spans="1:13" ht="15.75">
      <c r="A388" s="9"/>
      <c r="B388" s="12"/>
      <c r="C388" s="163"/>
      <c r="D388" s="170" t="s">
        <v>341</v>
      </c>
      <c r="E388" s="171" t="s">
        <v>206</v>
      </c>
      <c r="F388" s="171" t="s">
        <v>206</v>
      </c>
      <c r="G388" s="171" t="s">
        <v>206</v>
      </c>
      <c r="H388" s="171" t="s">
        <v>206</v>
      </c>
      <c r="I388" s="171" t="s">
        <v>206</v>
      </c>
      <c r="J388" s="9"/>
      <c r="K388" s="173"/>
      <c r="L388" s="2"/>
      <c r="M388" s="161"/>
    </row>
    <row r="389" spans="1:13" ht="15.75">
      <c r="A389" s="9"/>
      <c r="B389" s="12"/>
      <c r="C389" s="163"/>
      <c r="D389" s="172"/>
      <c r="E389" s="173"/>
      <c r="F389" s="174"/>
      <c r="G389" s="175"/>
      <c r="H389" s="163"/>
      <c r="I389" s="164"/>
      <c r="J389" s="9"/>
      <c r="K389" s="186"/>
      <c r="L389" s="2"/>
      <c r="M389" s="161"/>
    </row>
    <row r="390" spans="1:16" ht="15.75">
      <c r="A390" s="9"/>
      <c r="B390" s="12"/>
      <c r="C390" s="163"/>
      <c r="D390" s="165" t="s">
        <v>456</v>
      </c>
      <c r="E390" s="176">
        <v>21178</v>
      </c>
      <c r="F390" s="176">
        <v>0</v>
      </c>
      <c r="G390" s="177">
        <v>7107</v>
      </c>
      <c r="H390" s="177">
        <v>1075</v>
      </c>
      <c r="I390" s="177">
        <v>12996</v>
      </c>
      <c r="J390" s="9"/>
      <c r="K390" s="187"/>
      <c r="L390" s="212"/>
      <c r="M390" s="212"/>
      <c r="N390" s="212"/>
      <c r="O390" s="212"/>
      <c r="P390" s="212"/>
    </row>
    <row r="391" spans="1:16" ht="15.75">
      <c r="A391" s="9"/>
      <c r="B391" s="12"/>
      <c r="C391" s="163"/>
      <c r="D391" s="163" t="s">
        <v>457</v>
      </c>
      <c r="E391" s="176">
        <v>3329</v>
      </c>
      <c r="F391" s="176">
        <v>1357</v>
      </c>
      <c r="G391" s="177">
        <v>1972</v>
      </c>
      <c r="H391" s="177">
        <v>0</v>
      </c>
      <c r="I391" s="177">
        <v>0</v>
      </c>
      <c r="J391" s="9"/>
      <c r="K391" s="187"/>
      <c r="L391" s="212"/>
      <c r="M391" s="212"/>
      <c r="N391" s="212"/>
      <c r="O391" s="212"/>
      <c r="P391" s="212"/>
    </row>
    <row r="392" spans="1:16" ht="15.75">
      <c r="A392" s="9"/>
      <c r="B392" s="12"/>
      <c r="C392" s="163"/>
      <c r="D392" s="163" t="s">
        <v>458</v>
      </c>
      <c r="E392" s="176">
        <v>1596</v>
      </c>
      <c r="F392" s="176">
        <v>398</v>
      </c>
      <c r="G392" s="177">
        <v>578</v>
      </c>
      <c r="H392" s="177">
        <v>620</v>
      </c>
      <c r="I392" s="177">
        <v>0</v>
      </c>
      <c r="J392" s="9"/>
      <c r="K392" s="187"/>
      <c r="L392" s="212"/>
      <c r="M392" s="212"/>
      <c r="N392" s="212"/>
      <c r="O392" s="212"/>
      <c r="P392" s="212"/>
    </row>
    <row r="393" spans="1:13" ht="15.75">
      <c r="A393" s="9"/>
      <c r="B393" s="12"/>
      <c r="C393" s="163"/>
      <c r="D393" s="163"/>
      <c r="E393" s="176"/>
      <c r="F393" s="176"/>
      <c r="G393" s="177"/>
      <c r="H393" s="177"/>
      <c r="I393" s="177"/>
      <c r="J393" s="9"/>
      <c r="K393" s="187"/>
      <c r="L393" s="2"/>
      <c r="M393" s="2"/>
    </row>
    <row r="394" spans="1:13" ht="16.5" thickBot="1">
      <c r="A394" s="9"/>
      <c r="B394" s="12"/>
      <c r="C394" s="163"/>
      <c r="D394" s="163"/>
      <c r="E394" s="178">
        <f aca="true" t="shared" si="0" ref="E394:J394">SUM(E390:E393)</f>
        <v>26103</v>
      </c>
      <c r="F394" s="178">
        <f t="shared" si="0"/>
        <v>1755</v>
      </c>
      <c r="G394" s="178">
        <f t="shared" si="0"/>
        <v>9657</v>
      </c>
      <c r="H394" s="178">
        <f t="shared" si="0"/>
        <v>1695</v>
      </c>
      <c r="I394" s="178">
        <f t="shared" si="0"/>
        <v>12996</v>
      </c>
      <c r="J394" s="178">
        <f t="shared" si="0"/>
        <v>0</v>
      </c>
      <c r="K394" s="188"/>
      <c r="L394" s="2"/>
      <c r="M394" s="2"/>
    </row>
    <row r="395" spans="1:13" ht="16.5" thickTop="1">
      <c r="A395" s="9"/>
      <c r="B395" s="12"/>
      <c r="C395" s="163"/>
      <c r="D395" s="163"/>
      <c r="E395" s="176"/>
      <c r="F395" s="163"/>
      <c r="G395" s="163"/>
      <c r="H395" s="163"/>
      <c r="I395" s="164"/>
      <c r="J395" s="9"/>
      <c r="K395" s="186"/>
      <c r="L395" s="2"/>
      <c r="M395" s="2"/>
    </row>
    <row r="396" spans="1:13" ht="15.75">
      <c r="A396" s="9"/>
      <c r="B396" s="12"/>
      <c r="C396" s="163"/>
      <c r="D396" s="163"/>
      <c r="E396" s="176"/>
      <c r="F396" s="163"/>
      <c r="G396" s="163"/>
      <c r="H396" s="163"/>
      <c r="I396" s="164"/>
      <c r="J396" s="9"/>
      <c r="K396" s="186"/>
      <c r="L396" s="2"/>
      <c r="M396" s="2"/>
    </row>
    <row r="397" spans="1:13" ht="15.75">
      <c r="A397" s="9"/>
      <c r="B397" s="12" t="s">
        <v>279</v>
      </c>
      <c r="C397" s="3" t="s">
        <v>265</v>
      </c>
      <c r="D397" s="9"/>
      <c r="E397" s="11"/>
      <c r="F397" s="9"/>
      <c r="G397" s="9"/>
      <c r="H397" s="9"/>
      <c r="I397" s="11"/>
      <c r="J397" s="9"/>
      <c r="K397" s="9"/>
      <c r="L397" s="2"/>
      <c r="M397" s="2"/>
    </row>
    <row r="398" spans="1:13" ht="15.75">
      <c r="A398" s="9"/>
      <c r="B398" s="12"/>
      <c r="C398" s="9"/>
      <c r="D398" s="9"/>
      <c r="E398" s="11"/>
      <c r="F398" s="9"/>
      <c r="G398" s="9"/>
      <c r="H398" s="9"/>
      <c r="I398" s="11"/>
      <c r="J398" s="9"/>
      <c r="K398" s="9"/>
      <c r="L398" s="2"/>
      <c r="M398" s="2"/>
    </row>
    <row r="399" spans="1:13" ht="15.75">
      <c r="A399" s="9"/>
      <c r="B399" s="12"/>
      <c r="C399" s="9" t="s">
        <v>491</v>
      </c>
      <c r="D399" s="9"/>
      <c r="E399" s="11"/>
      <c r="F399" s="9"/>
      <c r="G399" s="9"/>
      <c r="H399" s="9"/>
      <c r="I399" s="11"/>
      <c r="J399" s="9"/>
      <c r="K399" s="9"/>
      <c r="L399" s="2"/>
      <c r="M399" s="2"/>
    </row>
    <row r="400" spans="1:13" ht="15.75">
      <c r="A400" s="9"/>
      <c r="B400" s="12"/>
      <c r="C400" s="9"/>
      <c r="D400" s="9"/>
      <c r="E400" s="11"/>
      <c r="F400" s="9"/>
      <c r="G400" s="9"/>
      <c r="H400" s="9"/>
      <c r="I400" s="11"/>
      <c r="J400" s="9"/>
      <c r="K400" s="9"/>
      <c r="L400" s="2"/>
      <c r="M400" s="2"/>
    </row>
    <row r="401" spans="1:13" ht="15.75">
      <c r="A401" s="2"/>
      <c r="B401" s="141"/>
      <c r="C401" s="13" t="s">
        <v>485</v>
      </c>
      <c r="D401" s="9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>
      <c r="A402" s="2"/>
      <c r="B402" s="141"/>
      <c r="C402" s="58" t="s">
        <v>232</v>
      </c>
      <c r="D402" s="9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>
      <c r="A403" s="2"/>
      <c r="B403" s="141"/>
      <c r="C403" s="13"/>
      <c r="D403" s="9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>
      <c r="A404" s="2"/>
      <c r="B404" s="141"/>
      <c r="C404" s="13" t="s">
        <v>88</v>
      </c>
      <c r="D404" s="9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>
      <c r="A405" s="2"/>
      <c r="B405" s="141"/>
      <c r="C405" s="58" t="s">
        <v>89</v>
      </c>
      <c r="D405" s="9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>
      <c r="A406" s="2"/>
      <c r="B406" s="141"/>
      <c r="C406" s="58"/>
      <c r="D406" s="9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>
      <c r="A407" s="2"/>
      <c r="B407" s="141"/>
      <c r="C407" s="13" t="s">
        <v>412</v>
      </c>
      <c r="D407" s="9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>
      <c r="A408" s="2"/>
      <c r="B408" s="141"/>
      <c r="C408" s="13" t="s">
        <v>413</v>
      </c>
      <c r="D408" s="9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>
      <c r="A409" s="2"/>
      <c r="B409" s="141"/>
      <c r="C409" s="13"/>
      <c r="D409" s="9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>
      <c r="A410" s="2"/>
      <c r="B410" s="141"/>
      <c r="C410" s="58" t="s">
        <v>90</v>
      </c>
      <c r="D410" s="9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>
      <c r="A411" s="2"/>
      <c r="B411" s="141"/>
      <c r="C411" s="58" t="s">
        <v>91</v>
      </c>
      <c r="D411" s="9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>
      <c r="A412" s="2"/>
      <c r="B412" s="141"/>
      <c r="C412" s="13"/>
      <c r="D412" s="9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>
      <c r="A413" s="2"/>
      <c r="B413" s="141"/>
      <c r="C413" s="13" t="s">
        <v>70</v>
      </c>
      <c r="D413" s="9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>
      <c r="A414" s="2"/>
      <c r="B414" s="141"/>
      <c r="C414" s="13" t="s">
        <v>71</v>
      </c>
      <c r="D414" s="9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>
      <c r="A415" s="2"/>
      <c r="B415" s="141"/>
      <c r="C415" s="58" t="s">
        <v>72</v>
      </c>
      <c r="D415" s="9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>
      <c r="A416" s="2"/>
      <c r="B416" s="141"/>
      <c r="C416" s="13"/>
      <c r="D416" s="9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>
      <c r="A417" s="2"/>
      <c r="B417" s="141"/>
      <c r="C417" s="13" t="s">
        <v>73</v>
      </c>
      <c r="D417" s="9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>
      <c r="A418" s="2"/>
      <c r="B418" s="141"/>
      <c r="C418" s="13" t="s">
        <v>74</v>
      </c>
      <c r="D418" s="9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>
      <c r="A419" s="2"/>
      <c r="B419" s="141"/>
      <c r="C419" s="13"/>
      <c r="D419" s="9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>
      <c r="A420" s="2"/>
      <c r="B420" s="141"/>
      <c r="C420" s="13" t="s">
        <v>435</v>
      </c>
      <c r="D420" s="9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>
      <c r="A421" s="2"/>
      <c r="B421" s="141"/>
      <c r="C421" s="13" t="s">
        <v>75</v>
      </c>
      <c r="D421" s="9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>
      <c r="A422" s="2"/>
      <c r="B422" s="141"/>
      <c r="C422" s="13"/>
      <c r="D422" s="9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>
      <c r="A423" s="2"/>
      <c r="B423" s="141"/>
      <c r="C423" s="58" t="s">
        <v>339</v>
      </c>
      <c r="D423" s="9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>
      <c r="A424" s="2"/>
      <c r="B424" s="141"/>
      <c r="C424" s="58" t="s">
        <v>443</v>
      </c>
      <c r="D424" s="9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>
      <c r="A425" s="2"/>
      <c r="B425" s="141"/>
      <c r="C425" s="58" t="s">
        <v>340</v>
      </c>
      <c r="D425" s="9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>
      <c r="A426" s="2"/>
      <c r="B426" s="141"/>
      <c r="C426" s="58"/>
      <c r="D426" s="9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>
      <c r="A427" s="2"/>
      <c r="B427" s="141"/>
      <c r="C427" s="13" t="s">
        <v>3</v>
      </c>
      <c r="D427" s="9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>
      <c r="A428" s="2"/>
      <c r="B428" s="141"/>
      <c r="C428" s="58" t="s">
        <v>4</v>
      </c>
      <c r="D428" s="9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>
      <c r="A429" s="2"/>
      <c r="B429" s="141"/>
      <c r="C429" s="58" t="s">
        <v>492</v>
      </c>
      <c r="D429" s="9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>
      <c r="A430" s="2"/>
      <c r="B430" s="141"/>
      <c r="C430" s="58" t="s">
        <v>495</v>
      </c>
      <c r="D430" s="9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>
      <c r="A431" s="2"/>
      <c r="B431" s="141"/>
      <c r="C431" s="58" t="s">
        <v>496</v>
      </c>
      <c r="D431" s="9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>
      <c r="A432" s="2"/>
      <c r="B432" s="141"/>
      <c r="C432" s="58"/>
      <c r="D432" s="9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>
      <c r="A433" s="2"/>
      <c r="B433" s="141"/>
      <c r="C433" s="58" t="s">
        <v>487</v>
      </c>
      <c r="D433" s="9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>
      <c r="A434" s="2"/>
      <c r="B434" s="141"/>
      <c r="C434" s="58" t="s">
        <v>488</v>
      </c>
      <c r="D434" s="9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>
      <c r="A435" s="2"/>
      <c r="B435" s="141"/>
      <c r="C435" s="58" t="s">
        <v>497</v>
      </c>
      <c r="D435" s="9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>
      <c r="A436" s="2"/>
      <c r="B436" s="141"/>
      <c r="C436" s="58"/>
      <c r="D436" s="9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>
      <c r="A437" s="2"/>
      <c r="B437" s="141"/>
      <c r="C437" s="58" t="s">
        <v>493</v>
      </c>
      <c r="D437" s="9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>
      <c r="A438" s="2"/>
      <c r="B438" s="141"/>
      <c r="C438" s="13" t="s">
        <v>489</v>
      </c>
      <c r="D438" s="9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>
      <c r="A439" s="2"/>
      <c r="B439" s="141"/>
      <c r="C439" s="58" t="s">
        <v>490</v>
      </c>
      <c r="D439" s="9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>
      <c r="A440" s="2"/>
      <c r="B440" s="141"/>
      <c r="C440" s="58"/>
      <c r="D440" s="9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>
      <c r="A441" s="2"/>
      <c r="B441" s="141"/>
      <c r="C441" s="13" t="s">
        <v>0</v>
      </c>
      <c r="D441" s="9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>
      <c r="A442" s="2"/>
      <c r="B442" s="141"/>
      <c r="C442" s="58" t="s">
        <v>1</v>
      </c>
      <c r="D442" s="9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>
      <c r="A443" s="2"/>
      <c r="B443" s="141"/>
      <c r="C443" s="58" t="s">
        <v>2</v>
      </c>
      <c r="D443" s="9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>
      <c r="A444" s="2"/>
      <c r="B444" s="141"/>
      <c r="C444" s="58" t="s">
        <v>486</v>
      </c>
      <c r="D444" s="9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>
      <c r="A445" s="2"/>
      <c r="B445" s="141"/>
      <c r="C445" s="58"/>
      <c r="D445" s="9"/>
      <c r="E445" s="2"/>
      <c r="F445" s="2"/>
      <c r="G445" s="2"/>
      <c r="H445" s="2"/>
      <c r="I445" s="2"/>
      <c r="J445" s="2"/>
      <c r="K445" s="2"/>
      <c r="L445" s="2"/>
      <c r="M445" s="2"/>
    </row>
    <row r="446" spans="2:5" ht="15.75">
      <c r="B446" s="138" t="s">
        <v>280</v>
      </c>
      <c r="C446" s="3" t="s">
        <v>328</v>
      </c>
      <c r="D446" s="9"/>
      <c r="E446" s="11"/>
    </row>
    <row r="447" spans="2:5" ht="15.75">
      <c r="B447" s="1"/>
      <c r="C447" s="84" t="s">
        <v>347</v>
      </c>
      <c r="D447" s="9"/>
      <c r="E447" s="11"/>
    </row>
    <row r="448" spans="2:5" ht="15.75">
      <c r="B448" s="1"/>
      <c r="C448" s="9"/>
      <c r="D448" s="9"/>
      <c r="E448" s="11"/>
    </row>
    <row r="449" spans="1:5" ht="15.75">
      <c r="A449" s="2"/>
      <c r="B449" s="138" t="s">
        <v>281</v>
      </c>
      <c r="C449" s="7" t="s">
        <v>357</v>
      </c>
      <c r="D449" s="2"/>
      <c r="E449" s="11"/>
    </row>
    <row r="450" spans="2:8" ht="15.75">
      <c r="B450" s="1"/>
      <c r="C450" s="23"/>
      <c r="D450" s="9"/>
      <c r="E450" s="79"/>
      <c r="F450" s="92"/>
      <c r="H450" s="92"/>
    </row>
    <row r="451" spans="2:8" ht="15.75">
      <c r="B451" s="1"/>
      <c r="C451" s="22" t="s">
        <v>472</v>
      </c>
      <c r="D451" s="9"/>
      <c r="E451" s="79"/>
      <c r="F451" s="92"/>
      <c r="H451" s="92"/>
    </row>
    <row r="452" spans="2:8" ht="15.75">
      <c r="B452" s="1"/>
      <c r="C452" s="13" t="s">
        <v>92</v>
      </c>
      <c r="D452" s="9"/>
      <c r="E452" s="79"/>
      <c r="F452" s="92"/>
      <c r="H452" s="92"/>
    </row>
    <row r="453" spans="2:8" ht="15.75">
      <c r="B453" s="1"/>
      <c r="C453" s="84" t="s">
        <v>473</v>
      </c>
      <c r="D453" s="9"/>
      <c r="E453" s="79"/>
      <c r="F453" s="92"/>
      <c r="H453" s="92"/>
    </row>
    <row r="454" spans="2:8" ht="15.75">
      <c r="B454" s="1"/>
      <c r="C454" s="22"/>
      <c r="D454" s="9"/>
      <c r="E454" s="79"/>
      <c r="F454" s="92"/>
      <c r="H454" s="92"/>
    </row>
    <row r="455" spans="2:8" ht="15.75">
      <c r="B455" s="1"/>
      <c r="C455" s="22"/>
      <c r="D455" s="9"/>
      <c r="E455" s="217" t="s">
        <v>334</v>
      </c>
      <c r="F455" s="223"/>
      <c r="G455" s="217" t="s">
        <v>335</v>
      </c>
      <c r="H455" s="224"/>
    </row>
    <row r="456" spans="2:8" ht="15.75">
      <c r="B456" s="1"/>
      <c r="C456" s="22"/>
      <c r="D456" s="9"/>
      <c r="E456" s="100" t="s">
        <v>377</v>
      </c>
      <c r="F456" s="100" t="s">
        <v>336</v>
      </c>
      <c r="G456" s="100" t="s">
        <v>377</v>
      </c>
      <c r="H456" s="100" t="s">
        <v>336</v>
      </c>
    </row>
    <row r="457" spans="2:8" ht="15.75">
      <c r="B457" s="1"/>
      <c r="C457" s="22"/>
      <c r="D457" s="9"/>
      <c r="E457" s="101" t="s">
        <v>127</v>
      </c>
      <c r="F457" s="101" t="s">
        <v>337</v>
      </c>
      <c r="G457" s="101" t="s">
        <v>127</v>
      </c>
      <c r="H457" s="101" t="s">
        <v>337</v>
      </c>
    </row>
    <row r="458" spans="2:8" ht="15.75">
      <c r="B458" s="1"/>
      <c r="C458" s="22"/>
      <c r="D458" s="9"/>
      <c r="E458" s="101" t="s">
        <v>379</v>
      </c>
      <c r="F458" s="101" t="s">
        <v>379</v>
      </c>
      <c r="G458" s="101" t="s">
        <v>379</v>
      </c>
      <c r="H458" s="101" t="s">
        <v>379</v>
      </c>
    </row>
    <row r="459" spans="2:8" ht="15.75">
      <c r="B459" s="1"/>
      <c r="C459" s="22"/>
      <c r="D459" s="9"/>
      <c r="E459" s="102" t="s">
        <v>65</v>
      </c>
      <c r="F459" s="102" t="s">
        <v>342</v>
      </c>
      <c r="G459" s="102" t="s">
        <v>65</v>
      </c>
      <c r="H459" s="102" t="s">
        <v>342</v>
      </c>
    </row>
    <row r="460" spans="2:8" ht="15.75">
      <c r="B460" s="1"/>
      <c r="C460" s="22"/>
      <c r="D460" s="9"/>
      <c r="E460" s="104"/>
      <c r="F460" s="104"/>
      <c r="G460" s="104"/>
      <c r="H460" s="104"/>
    </row>
    <row r="461" spans="2:8" ht="15.75">
      <c r="B461" s="1"/>
      <c r="C461" s="23"/>
      <c r="D461" s="9"/>
      <c r="E461" s="79"/>
      <c r="F461" s="147"/>
      <c r="H461" s="147"/>
    </row>
    <row r="462" spans="2:8" ht="15.75">
      <c r="B462" s="1"/>
      <c r="C462" s="23" t="s">
        <v>97</v>
      </c>
      <c r="D462" s="9"/>
      <c r="E462" s="79">
        <v>-17272</v>
      </c>
      <c r="F462" s="79">
        <v>-28194</v>
      </c>
      <c r="G462" s="79">
        <v>951256</v>
      </c>
      <c r="H462" s="79">
        <v>-100980</v>
      </c>
    </row>
    <row r="463" spans="2:8" ht="15.75">
      <c r="B463" s="1"/>
      <c r="C463" s="23" t="s">
        <v>474</v>
      </c>
      <c r="D463" s="4"/>
      <c r="E463" s="92">
        <v>547921</v>
      </c>
      <c r="F463" s="95" t="s">
        <v>475</v>
      </c>
      <c r="G463" s="92">
        <v>302734</v>
      </c>
      <c r="H463" s="95" t="s">
        <v>475</v>
      </c>
    </row>
    <row r="464" spans="2:8" ht="15.75">
      <c r="B464" s="1"/>
      <c r="C464" s="4"/>
      <c r="D464" s="4"/>
      <c r="E464" s="92"/>
      <c r="F464" s="92"/>
      <c r="H464" s="92"/>
    </row>
    <row r="465" spans="2:8" ht="15.75">
      <c r="B465" s="1"/>
      <c r="C465" s="23" t="s">
        <v>148</v>
      </c>
      <c r="D465" s="4"/>
      <c r="E465" s="148">
        <v>-0.03</v>
      </c>
      <c r="F465" s="160">
        <v>-0.49</v>
      </c>
      <c r="G465" s="148">
        <v>3.14</v>
      </c>
      <c r="H465" s="160">
        <v>-1.75</v>
      </c>
    </row>
    <row r="466" spans="2:5" ht="15.75">
      <c r="B466" s="1"/>
      <c r="C466" s="9"/>
      <c r="D466" s="9"/>
      <c r="E466" s="11"/>
    </row>
    <row r="467" spans="2:5" ht="15.75">
      <c r="B467" s="1"/>
      <c r="C467" s="13" t="s">
        <v>98</v>
      </c>
      <c r="D467" s="9"/>
      <c r="E467" s="11"/>
    </row>
    <row r="468" spans="2:5" ht="15.75">
      <c r="B468" s="1"/>
      <c r="C468" s="9"/>
      <c r="D468" s="9"/>
      <c r="E468" s="11"/>
    </row>
    <row r="469" spans="2:5" ht="15.75">
      <c r="B469" s="1"/>
      <c r="C469" s="9"/>
      <c r="D469" s="9"/>
      <c r="E469" s="11"/>
    </row>
    <row r="470" spans="2:5" ht="15.75">
      <c r="B470" s="1"/>
      <c r="C470" s="5" t="s">
        <v>477</v>
      </c>
      <c r="D470" s="9"/>
      <c r="E470" s="11"/>
    </row>
    <row r="471" spans="2:5" ht="15.75">
      <c r="B471" s="1"/>
      <c r="C471" s="84" t="s">
        <v>476</v>
      </c>
      <c r="D471" s="9"/>
      <c r="E471" s="11"/>
    </row>
    <row r="472" spans="2:5" ht="15.75">
      <c r="B472" s="1"/>
      <c r="C472" s="23" t="s">
        <v>99</v>
      </c>
      <c r="D472" s="9"/>
      <c r="E472" s="11"/>
    </row>
    <row r="473" spans="2:5" ht="15.75">
      <c r="B473" s="1"/>
      <c r="C473" s="23" t="s">
        <v>100</v>
      </c>
      <c r="D473" s="9"/>
      <c r="E473" s="11"/>
    </row>
    <row r="474" spans="2:5" ht="15.75">
      <c r="B474" s="1"/>
      <c r="C474" s="5"/>
      <c r="D474" s="9"/>
      <c r="E474" s="11"/>
    </row>
    <row r="475" spans="2:7" ht="15.75">
      <c r="B475" s="1"/>
      <c r="C475" s="5"/>
      <c r="D475" s="9"/>
      <c r="E475" s="16" t="s">
        <v>377</v>
      </c>
      <c r="F475" s="3"/>
      <c r="G475" s="16" t="s">
        <v>377</v>
      </c>
    </row>
    <row r="476" spans="2:7" ht="15.75">
      <c r="B476" s="1"/>
      <c r="C476" s="5"/>
      <c r="D476" s="9"/>
      <c r="E476" s="16" t="s">
        <v>127</v>
      </c>
      <c r="F476" s="3"/>
      <c r="G476" s="16" t="s">
        <v>127</v>
      </c>
    </row>
    <row r="477" spans="2:8" ht="15.75">
      <c r="B477" s="1"/>
      <c r="C477" s="23"/>
      <c r="D477" s="9"/>
      <c r="E477" s="16" t="s">
        <v>378</v>
      </c>
      <c r="F477" s="3"/>
      <c r="G477" s="16" t="s">
        <v>379</v>
      </c>
      <c r="H477" s="92"/>
    </row>
    <row r="478" spans="2:7" ht="15.75">
      <c r="B478" s="1"/>
      <c r="C478" s="5"/>
      <c r="D478" s="9"/>
      <c r="E478" s="17" t="s">
        <v>65</v>
      </c>
      <c r="F478" s="3"/>
      <c r="G478" s="17" t="s">
        <v>65</v>
      </c>
    </row>
    <row r="479" spans="2:7" ht="16.5" thickBot="1">
      <c r="B479" s="1"/>
      <c r="C479" s="23"/>
      <c r="D479" s="9"/>
      <c r="E479" s="18" t="s">
        <v>380</v>
      </c>
      <c r="F479" s="9"/>
      <c r="G479" s="18" t="s">
        <v>380</v>
      </c>
    </row>
    <row r="480" spans="2:7" ht="15.75">
      <c r="B480" s="1"/>
      <c r="C480" s="23" t="s">
        <v>29</v>
      </c>
      <c r="D480" s="9"/>
      <c r="E480" s="11">
        <v>-17272</v>
      </c>
      <c r="G480" s="11">
        <v>951256</v>
      </c>
    </row>
    <row r="481" spans="2:7" ht="15.75">
      <c r="B481" s="1"/>
      <c r="C481" s="84" t="s">
        <v>34</v>
      </c>
      <c r="D481" s="4"/>
      <c r="E481" s="11"/>
      <c r="G481" s="11"/>
    </row>
    <row r="482" spans="2:7" ht="15.75">
      <c r="B482" s="1"/>
      <c r="C482" s="84"/>
      <c r="D482" s="4" t="s">
        <v>35</v>
      </c>
      <c r="E482" s="11">
        <v>86</v>
      </c>
      <c r="G482" s="11">
        <v>129</v>
      </c>
    </row>
    <row r="483" spans="2:7" ht="15.75">
      <c r="B483" s="1"/>
      <c r="C483" s="84"/>
      <c r="D483" s="4" t="s">
        <v>433</v>
      </c>
      <c r="E483" s="11">
        <v>205</v>
      </c>
      <c r="G483" s="11">
        <v>205</v>
      </c>
    </row>
    <row r="484" spans="2:7" ht="15.75">
      <c r="B484" s="1"/>
      <c r="C484" s="84"/>
      <c r="D484" s="4" t="s">
        <v>434</v>
      </c>
      <c r="E484" s="11">
        <v>120</v>
      </c>
      <c r="G484" s="11">
        <v>120</v>
      </c>
    </row>
    <row r="485" spans="2:7" ht="15.75">
      <c r="B485" s="1"/>
      <c r="C485" s="4" t="s">
        <v>30</v>
      </c>
      <c r="D485" s="9"/>
      <c r="E485" s="21">
        <f>SUM(E480:E484)</f>
        <v>-16861</v>
      </c>
      <c r="G485" s="21">
        <f>SUM(G480:G484)</f>
        <v>951710</v>
      </c>
    </row>
    <row r="486" spans="2:5" ht="15.75">
      <c r="B486" s="1"/>
      <c r="C486" s="23"/>
      <c r="D486" s="9"/>
      <c r="E486" s="11"/>
    </row>
    <row r="487" spans="2:7" ht="15.75">
      <c r="B487" s="1"/>
      <c r="C487" s="23" t="s">
        <v>101</v>
      </c>
      <c r="D487" s="9"/>
      <c r="E487" s="11">
        <v>547921</v>
      </c>
      <c r="G487" s="11">
        <v>302734</v>
      </c>
    </row>
    <row r="488" spans="2:7" ht="15.75">
      <c r="B488" s="1"/>
      <c r="C488" s="23" t="s">
        <v>31</v>
      </c>
      <c r="D488" s="9"/>
      <c r="E488" s="11">
        <v>11903</v>
      </c>
      <c r="G488" s="11">
        <v>5951</v>
      </c>
    </row>
    <row r="489" spans="2:7" ht="15.75">
      <c r="B489" s="1"/>
      <c r="C489" s="23" t="s">
        <v>36</v>
      </c>
      <c r="D489" s="9"/>
      <c r="E489" s="11">
        <v>73003</v>
      </c>
      <c r="G489" s="11">
        <v>24334</v>
      </c>
    </row>
    <row r="490" spans="2:7" ht="15.75">
      <c r="B490" s="1"/>
      <c r="C490" s="23" t="s">
        <v>37</v>
      </c>
      <c r="D490" s="9"/>
      <c r="E490" s="11">
        <v>42802</v>
      </c>
      <c r="G490" s="11">
        <v>14267</v>
      </c>
    </row>
    <row r="491" spans="2:7" ht="15.75">
      <c r="B491" s="1"/>
      <c r="C491" s="23" t="s">
        <v>478</v>
      </c>
      <c r="D491" s="9"/>
      <c r="E491" s="11">
        <v>0</v>
      </c>
      <c r="G491" s="11">
        <v>0</v>
      </c>
    </row>
    <row r="492" spans="2:7" ht="15.75">
      <c r="B492" s="1"/>
      <c r="C492" s="23"/>
      <c r="D492" s="9"/>
      <c r="E492" s="21">
        <f>SUM(E487:E491)</f>
        <v>675629</v>
      </c>
      <c r="G492" s="21">
        <f>SUM(G487:G491)</f>
        <v>347286</v>
      </c>
    </row>
    <row r="493" spans="2:7" ht="15.75">
      <c r="B493" s="1"/>
      <c r="C493" s="23"/>
      <c r="D493" s="9"/>
      <c r="E493" s="11"/>
      <c r="G493" s="11"/>
    </row>
    <row r="494" spans="2:7" ht="15.75">
      <c r="B494" s="1"/>
      <c r="C494" s="23"/>
      <c r="D494" s="9" t="s">
        <v>479</v>
      </c>
      <c r="E494" s="209">
        <v>-0.02</v>
      </c>
      <c r="G494" s="209">
        <v>2.74</v>
      </c>
    </row>
    <row r="495" spans="2:7" ht="15.75">
      <c r="B495" s="1"/>
      <c r="C495" s="23"/>
      <c r="D495" s="9"/>
      <c r="E495" s="11"/>
      <c r="G495" s="11"/>
    </row>
    <row r="496" spans="2:5" ht="15.75">
      <c r="B496" s="1"/>
      <c r="C496" s="9"/>
      <c r="D496" s="9"/>
      <c r="E496" s="11"/>
    </row>
    <row r="497" spans="2:5" ht="15.75">
      <c r="B497" s="1"/>
      <c r="C497" s="9"/>
      <c r="D497" s="9"/>
      <c r="E497" s="11"/>
    </row>
    <row r="498" spans="2:5" ht="15.75">
      <c r="B498" s="1"/>
      <c r="C498" s="9"/>
      <c r="D498" s="9"/>
      <c r="E498" s="11"/>
    </row>
    <row r="499" spans="2:5" ht="15.75">
      <c r="B499" s="1"/>
      <c r="C499" s="9"/>
      <c r="D499" s="9"/>
      <c r="E499" s="11"/>
    </row>
    <row r="500" spans="2:5" ht="15.75">
      <c r="B500" s="1"/>
      <c r="C500" s="9" t="s">
        <v>164</v>
      </c>
      <c r="D500" s="9"/>
      <c r="E500" s="11"/>
    </row>
    <row r="501" spans="2:5" ht="15.75">
      <c r="B501" s="1"/>
      <c r="C501" s="3" t="s">
        <v>165</v>
      </c>
      <c r="D501" s="9"/>
      <c r="E501" s="11"/>
    </row>
    <row r="502" spans="2:5" ht="15.75">
      <c r="B502" s="1"/>
      <c r="C502" s="3"/>
      <c r="D502" s="9"/>
      <c r="E502" s="11"/>
    </row>
    <row r="503" spans="2:4" ht="15.75">
      <c r="B503" s="1"/>
      <c r="C503" s="3"/>
      <c r="D503" s="9"/>
    </row>
    <row r="504" spans="2:4" ht="15.75">
      <c r="B504" s="1"/>
      <c r="C504" s="3"/>
      <c r="D504" s="9"/>
    </row>
    <row r="505" spans="2:4" ht="15.75">
      <c r="B505" s="1"/>
      <c r="C505" s="9"/>
      <c r="D505" s="9"/>
    </row>
    <row r="506" spans="2:4" ht="15.75">
      <c r="B506" s="1"/>
      <c r="C506" s="3" t="s">
        <v>255</v>
      </c>
      <c r="D506" s="5"/>
    </row>
    <row r="507" spans="2:4" ht="15.75">
      <c r="B507" s="1"/>
      <c r="C507" s="3" t="s">
        <v>166</v>
      </c>
      <c r="D507" s="9"/>
    </row>
    <row r="508" spans="2:4" ht="15.75">
      <c r="B508" s="1"/>
      <c r="C508" s="3"/>
      <c r="D508" s="9"/>
    </row>
    <row r="509" spans="2:4" ht="15.75">
      <c r="B509" s="1"/>
      <c r="C509" s="3"/>
      <c r="D509" s="9"/>
    </row>
    <row r="510" spans="2:4" ht="15.75">
      <c r="B510" s="1"/>
      <c r="C510" s="5" t="s">
        <v>494</v>
      </c>
      <c r="D510" s="9"/>
    </row>
    <row r="511" spans="2:4" ht="15.75">
      <c r="B511" s="1"/>
      <c r="C511" s="9"/>
      <c r="D511" s="9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</sheetData>
  <mergeCells count="2">
    <mergeCell ref="E455:F455"/>
    <mergeCell ref="G455:H455"/>
  </mergeCells>
  <printOptions/>
  <pageMargins left="0.75" right="0.27" top="1" bottom="1" header="0.5" footer="0.5"/>
  <pageSetup horizontalDpi="600" verticalDpi="600" orientation="portrait" paperSize="9" scale="60" r:id="rId1"/>
  <headerFooter alignWithMargins="0">
    <oddFooter>&amp;CPage &amp;P+4</oddFooter>
  </headerFooter>
  <rowBreaks count="7" manualBreakCount="7">
    <brk id="110" max="255" man="1"/>
    <brk id="154" max="255" man="1"/>
    <brk id="194" max="255" man="1"/>
    <brk id="311" max="255" man="1"/>
    <brk id="368" max="255" man="1"/>
    <brk id="426" max="255" man="1"/>
    <brk id="4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2003-11-27T04:18:48Z</cp:lastPrinted>
  <dcterms:created xsi:type="dcterms:W3CDTF">2002-08-21T13:14:30Z</dcterms:created>
  <dcterms:modified xsi:type="dcterms:W3CDTF">2003-08-26T11:15:17Z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