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Group PL" sheetId="1" r:id="rId1"/>
    <sheet name="Bank PL" sheetId="2" r:id="rId2"/>
  </sheets>
  <definedNames>
    <definedName name="_xlnm.Print_Area" localSheetId="1">'Bank PL'!$A$1:$F$46</definedName>
    <definedName name="_xlnm.Print_Area" localSheetId="0">'Group PL'!$A$1:$G$57</definedName>
  </definedNames>
  <calcPr fullCalcOnLoad="1"/>
</workbook>
</file>

<file path=xl/sharedStrings.xml><?xml version="1.0" encoding="utf-8"?>
<sst xmlns="http://schemas.openxmlformats.org/spreadsheetml/2006/main" count="108" uniqueCount="56">
  <si>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</si>
  <si>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</si>
  <si>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</si>
  <si>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</si>
  <si>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</si>
  <si>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</si>
  <si>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</si>
  <si>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</si>
  <si>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</si>
  <si>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</si>
  <si>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</si>
  <si>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</si>
  <si>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</si>
  <si>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</si>
  <si>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</si>
  <si>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</si>
  <si>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</si>
  <si>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</si>
  <si>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</si>
  <si>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</si>
  <si>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</si>
  <si>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-</t>
  </si>
  <si>
    <t>Earnings per share</t>
  </si>
  <si>
    <t>- Basic</t>
  </si>
  <si>
    <t>- Fully Diluted</t>
  </si>
  <si>
    <t xml:space="preserve">Quarter </t>
  </si>
  <si>
    <t>Quarter</t>
  </si>
  <si>
    <t>Cumulative</t>
  </si>
  <si>
    <t>6 months</t>
  </si>
  <si>
    <t>Net profit for the period</t>
  </si>
  <si>
    <t xml:space="preserve">Profit after taxation   </t>
  </si>
  <si>
    <t xml:space="preserve"> </t>
  </si>
  <si>
    <t xml:space="preserve">Income from Islamic Banking </t>
  </si>
  <si>
    <t>Dec 2002</t>
  </si>
  <si>
    <t xml:space="preserve">Unaudited Condensed Income Statements Of The Bank For The Second Quarter Of The  </t>
  </si>
  <si>
    <t>Financial Year Ending  30 June  2004</t>
  </si>
  <si>
    <t>Dec 2003</t>
  </si>
  <si>
    <t xml:space="preserve">  ended  30 June 2003)</t>
  </si>
  <si>
    <t xml:space="preserve"> ended 30 June 2003)</t>
  </si>
  <si>
    <t>23.38 sen</t>
  </si>
  <si>
    <t>23.24 sen</t>
  </si>
  <si>
    <t>12.89 sen</t>
  </si>
  <si>
    <t>12.84 sen</t>
  </si>
  <si>
    <t>(These statements should be read in conjunction with the annual financial report for the year</t>
  </si>
  <si>
    <t xml:space="preserve">* The comparative figures have been adjusted for the effects of adopting MASB 25 and BNM Circular on </t>
  </si>
  <si>
    <t xml:space="preserve">   handling fee</t>
  </si>
  <si>
    <t xml:space="preserve">   handling fee in respect of hire purchase business</t>
  </si>
  <si>
    <t>30.39 sen</t>
  </si>
  <si>
    <t>16.46 sen</t>
  </si>
  <si>
    <t>Non-interest income:</t>
  </si>
  <si>
    <t>Dividend from subsidiaries</t>
  </si>
  <si>
    <t>Other Non- interest income</t>
  </si>
  <si>
    <t xml:space="preserve">  Scheme operations:</t>
  </si>
  <si>
    <t xml:space="preserve">   Gross operating income</t>
  </si>
  <si>
    <t xml:space="preserve">   Profit equalisation reserves</t>
  </si>
  <si>
    <t>Unaudited Condensed Income Statements Of The Maybank Group For The Second Quarter Of The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</si>
</sst>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%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2" fillId="0" borderId="1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2" fillId="0" borderId="2" xfId="0" applyNumberFormat="1" applyFont="1" applyBorder="1" applyAlignment="1" applyProtection="1">
      <alignment/>
      <protection/>
    </xf>
    <xf numFmtId="38" fontId="2" fillId="0" borderId="3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4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15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 applyProtection="1" quotePrefix="1">
      <alignment horizontal="right"/>
      <protection/>
    </xf>
    <xf numFmtId="0" fontId="1" fillId="0" borderId="0" xfId="0" applyFont="1" applyAlignment="1">
      <alignment horizontal="right"/>
    </xf>
    <xf numFmtId="38" fontId="0" fillId="0" borderId="0" xfId="0" applyNumberFormat="1" applyAlignment="1">
      <alignment/>
    </xf>
    <xf numFmtId="185" fontId="0" fillId="0" borderId="0" xfId="20" applyNumberFormat="1" applyAlignment="1">
      <alignment/>
    </xf>
    <xf numFmtId="185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1" fillId="0" borderId="0" xfId="0" applyNumberFormat="1" applyFont="1" applyAlignment="1">
      <alignment/>
    </xf>
    <xf numFmtId="1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38" fontId="1" fillId="0" borderId="0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4" xfId="0" applyNumberFormat="1" applyFont="1" applyBorder="1" applyAlignment="1" applyProtection="1">
      <alignment horizontal="right"/>
      <protection/>
    </xf>
    <xf numFmtId="18" fontId="0" fillId="0" borderId="0" xfId="0" applyNumberFormat="1" applyFont="1" applyAlignment="1">
      <alignment horizontal="right"/>
    </xf>
    <xf numFmtId="18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8" fillId="0" borderId="0" xfId="0" applyFont="1" applyAlignment="1">
      <alignment/>
    </xf>
    <xf numFmtId="37" fontId="2" fillId="0" borderId="5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37" fontId="2" fillId="0" borderId="5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2" fillId="0" borderId="7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37" fontId="2" fillId="0" borderId="8" xfId="0" applyNumberFormat="1" applyFont="1" applyBorder="1" applyAlignment="1" applyProtection="1" quotePrefix="1">
      <alignment horizontal="right"/>
      <protection/>
    </xf>
    <xf numFmtId="37" fontId="1" fillId="0" borderId="8" xfId="0" applyNumberFormat="1" applyFont="1" applyBorder="1" applyAlignment="1" applyProtection="1" quotePrefix="1">
      <alignment horizontal="right"/>
      <protection/>
    </xf>
    <xf numFmtId="37" fontId="2" fillId="0" borderId="0" xfId="0" applyNumberFormat="1" applyFont="1" applyAlignment="1" applyProtection="1" quotePrefix="1">
      <alignment horizontal="right"/>
      <protection/>
    </xf>
    <xf numFmtId="37" fontId="1" fillId="0" borderId="0" xfId="0" applyNumberFormat="1" applyFont="1" applyAlignment="1" applyProtection="1" quotePrefix="1">
      <alignment horizontal="right"/>
      <protection/>
    </xf>
    <xf numFmtId="37" fontId="2" fillId="0" borderId="4" xfId="0" applyNumberFormat="1" applyFont="1" applyBorder="1" applyAlignment="1" applyProtection="1" quotePrefix="1">
      <alignment horizontal="right"/>
      <protection/>
    </xf>
    <xf numFmtId="37" fontId="1" fillId="0" borderId="4" xfId="0" applyNumberFormat="1" applyFont="1" applyBorder="1" applyAlignment="1" applyProtection="1" quotePrefix="1">
      <alignment horizontal="right"/>
      <protection/>
    </xf>
    <xf numFmtId="37" fontId="2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 horizontal="center"/>
    </xf>
    <xf numFmtId="37" fontId="1" fillId="0" borderId="2" xfId="0" applyNumberFormat="1" applyFont="1" applyBorder="1" applyAlignment="1" applyProtection="1">
      <alignment horizontal="right"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33.7109375" style="0" customWidth="1"/>
    <col min="2" max="2" width="15.140625" style="0" hidden="1" customWidth="1"/>
    <col min="3" max="3" width="13.7109375" style="0" customWidth="1"/>
    <col min="4" max="4" width="13.7109375" style="39" customWidth="1"/>
    <col min="5" max="5" width="1.1484375" style="0" customWidth="1"/>
    <col min="6" max="6" width="13.7109375" style="0" customWidth="1"/>
    <col min="7" max="7" width="13.7109375" style="39" customWidth="1"/>
    <col min="8" max="8" width="9.57421875" style="0" customWidth="1"/>
    <col min="9" max="9" width="0.13671875" style="0" customWidth="1"/>
  </cols>
  <sheetData>
    <row r="1" spans="6:8" ht="12.75">
      <c r="F1" s="24"/>
      <c r="G1" s="45"/>
      <c r="H1" s="38"/>
    </row>
    <row r="2" spans="1:9" s="48" customFormat="1" ht="14.25">
      <c r="A2" s="85" t="s">
        <v>16</v>
      </c>
      <c r="B2" s="85"/>
      <c r="C2" s="85"/>
      <c r="D2" s="85"/>
      <c r="E2" s="85"/>
      <c r="F2" s="85"/>
      <c r="G2" s="85"/>
      <c r="H2" s="5"/>
      <c r="I2" s="5"/>
    </row>
    <row r="3" spans="1:9" ht="15">
      <c r="A3" s="86" t="s">
        <v>17</v>
      </c>
      <c r="B3" s="86"/>
      <c r="C3" s="86"/>
      <c r="D3" s="86"/>
      <c r="E3" s="86"/>
      <c r="F3" s="86"/>
      <c r="G3" s="86"/>
      <c r="H3" s="6"/>
      <c r="I3" s="6"/>
    </row>
    <row r="4" spans="1:9" ht="15">
      <c r="A4" s="86" t="s">
        <v>18</v>
      </c>
      <c r="B4" s="86"/>
      <c r="C4" s="86"/>
      <c r="D4" s="86"/>
      <c r="E4" s="86"/>
      <c r="F4" s="86"/>
      <c r="G4" s="86"/>
      <c r="H4" s="6"/>
      <c r="I4" s="6"/>
    </row>
    <row r="5" spans="1:9" ht="15">
      <c r="A5" s="86" t="s">
        <v>19</v>
      </c>
      <c r="B5" s="86"/>
      <c r="C5" s="86"/>
      <c r="D5" s="86"/>
      <c r="E5" s="86"/>
      <c r="F5" s="86"/>
      <c r="G5" s="86"/>
      <c r="H5" s="6"/>
      <c r="I5" s="6"/>
    </row>
    <row r="6" spans="1:9" ht="12.75">
      <c r="A6" s="10"/>
      <c r="B6" s="10"/>
      <c r="C6" s="10"/>
      <c r="D6" s="40"/>
      <c r="E6" s="10"/>
      <c r="F6" s="10"/>
      <c r="G6" s="40"/>
      <c r="H6" s="10"/>
      <c r="I6" s="10"/>
    </row>
    <row r="7" spans="1:9" s="48" customFormat="1" ht="14.25">
      <c r="A7" s="85" t="s">
        <v>55</v>
      </c>
      <c r="B7" s="85"/>
      <c r="C7" s="85"/>
      <c r="D7" s="85"/>
      <c r="E7" s="85"/>
      <c r="F7" s="85"/>
      <c r="G7" s="85"/>
      <c r="H7" s="5"/>
      <c r="I7" s="2"/>
    </row>
    <row r="8" spans="1:7" s="50" customFormat="1" ht="15" customHeight="1">
      <c r="A8" s="85" t="s">
        <v>35</v>
      </c>
      <c r="B8" s="85"/>
      <c r="C8" s="85"/>
      <c r="D8" s="85"/>
      <c r="E8" s="85"/>
      <c r="F8" s="85"/>
      <c r="G8" s="85"/>
    </row>
    <row r="9" spans="1:8" ht="15">
      <c r="A9" s="2" t="s">
        <v>31</v>
      </c>
      <c r="B9" s="2"/>
      <c r="C9" s="2"/>
      <c r="D9" s="7"/>
      <c r="E9" s="2"/>
      <c r="F9" s="2"/>
      <c r="G9" s="7"/>
      <c r="H9" s="2"/>
    </row>
    <row r="10" spans="1:8" ht="15">
      <c r="A10" s="2"/>
      <c r="B10" s="2"/>
      <c r="C10" s="26"/>
      <c r="D10" s="41"/>
      <c r="E10" s="26"/>
      <c r="F10" s="26" t="s">
        <v>27</v>
      </c>
      <c r="G10" s="26" t="s">
        <v>27</v>
      </c>
      <c r="H10" s="2"/>
    </row>
    <row r="11" spans="1:8" ht="15.75">
      <c r="A11" s="2"/>
      <c r="B11" s="2"/>
      <c r="C11" s="26" t="s">
        <v>25</v>
      </c>
      <c r="D11" s="26" t="s">
        <v>26</v>
      </c>
      <c r="E11" s="26"/>
      <c r="F11" s="27" t="s">
        <v>28</v>
      </c>
      <c r="G11" s="27" t="s">
        <v>28</v>
      </c>
      <c r="H11" s="2"/>
    </row>
    <row r="12" spans="3:9" ht="14.25">
      <c r="C12" s="28" t="s">
        <v>20</v>
      </c>
      <c r="D12" s="28" t="s">
        <v>20</v>
      </c>
      <c r="E12" s="28"/>
      <c r="F12" s="26" t="s">
        <v>20</v>
      </c>
      <c r="G12" s="26" t="s">
        <v>20</v>
      </c>
      <c r="H12" s="3"/>
      <c r="I12" s="3"/>
    </row>
    <row r="13" spans="1:9" ht="14.25">
      <c r="A13" s="1"/>
      <c r="B13" s="1"/>
      <c r="C13" s="29" t="s">
        <v>36</v>
      </c>
      <c r="D13" s="29" t="s">
        <v>33</v>
      </c>
      <c r="E13" s="26"/>
      <c r="F13" s="29" t="s">
        <v>36</v>
      </c>
      <c r="G13" s="29" t="s">
        <v>33</v>
      </c>
      <c r="H13" s="9"/>
      <c r="I13" s="9"/>
    </row>
    <row r="14" spans="1:9" ht="15">
      <c r="A14" s="1"/>
      <c r="B14" s="1"/>
      <c r="C14" s="26" t="s">
        <v>0</v>
      </c>
      <c r="D14" s="26" t="s">
        <v>0</v>
      </c>
      <c r="E14" s="30"/>
      <c r="F14" s="26" t="s">
        <v>0</v>
      </c>
      <c r="G14" s="26" t="s">
        <v>0</v>
      </c>
      <c r="H14" s="9"/>
      <c r="I14" s="9"/>
    </row>
    <row r="15" spans="1:9" ht="15">
      <c r="A15" s="1"/>
      <c r="B15" s="1"/>
      <c r="C15" s="26"/>
      <c r="D15" s="26"/>
      <c r="E15" s="30"/>
      <c r="F15" s="26"/>
      <c r="G15" s="26"/>
      <c r="H15" s="9"/>
      <c r="I15" s="9"/>
    </row>
    <row r="16" spans="1:9" ht="15">
      <c r="A16" s="7" t="s">
        <v>1</v>
      </c>
      <c r="B16" s="13">
        <v>2011790</v>
      </c>
      <c r="C16" s="51">
        <v>1813770</v>
      </c>
      <c r="D16" s="52">
        <v>1799342</v>
      </c>
      <c r="E16" s="53"/>
      <c r="F16" s="51">
        <v>3619679</v>
      </c>
      <c r="G16" s="52">
        <v>3589703</v>
      </c>
      <c r="H16" s="4"/>
      <c r="I16" s="4"/>
    </row>
    <row r="17" spans="1:9" ht="15">
      <c r="A17" s="7" t="s">
        <v>2</v>
      </c>
      <c r="B17" s="13">
        <v>-990323</v>
      </c>
      <c r="C17" s="51">
        <v>-794065</v>
      </c>
      <c r="D17" s="52">
        <v>-831430</v>
      </c>
      <c r="E17" s="53"/>
      <c r="F17" s="51">
        <v>-1572476</v>
      </c>
      <c r="G17" s="52">
        <v>-1664429</v>
      </c>
      <c r="H17" s="4"/>
      <c r="I17" s="4"/>
    </row>
    <row r="18" spans="1:9" ht="15">
      <c r="A18" s="7" t="s">
        <v>3</v>
      </c>
      <c r="B18" s="14">
        <f>SUM(B16:B17)</f>
        <v>1021467</v>
      </c>
      <c r="C18" s="54">
        <f>SUM(C16:C17)</f>
        <v>1019705</v>
      </c>
      <c r="D18" s="55">
        <f>SUM(D16:D17)</f>
        <v>967912</v>
      </c>
      <c r="E18" s="53"/>
      <c r="F18" s="54">
        <f>SUM(F16:F17)</f>
        <v>2047203</v>
      </c>
      <c r="G18" s="55">
        <f>SUM(G16:G17)</f>
        <v>1925274</v>
      </c>
      <c r="H18" s="4"/>
      <c r="I18" s="4"/>
    </row>
    <row r="19" spans="1:9" ht="4.5" customHeight="1">
      <c r="A19" s="7"/>
      <c r="B19" s="15"/>
      <c r="C19" s="56"/>
      <c r="D19" s="57"/>
      <c r="E19" s="53"/>
      <c r="F19" s="56"/>
      <c r="G19" s="57"/>
      <c r="H19" s="4"/>
      <c r="I19" s="4"/>
    </row>
    <row r="20" spans="1:9" ht="15">
      <c r="A20" s="7" t="s">
        <v>32</v>
      </c>
      <c r="B20" s="13"/>
      <c r="C20" s="51"/>
      <c r="D20" s="52"/>
      <c r="E20" s="53"/>
      <c r="F20" s="51"/>
      <c r="G20" s="52"/>
      <c r="H20" s="4"/>
      <c r="I20" s="4"/>
    </row>
    <row r="21" spans="1:9" ht="15">
      <c r="A21" s="8" t="s">
        <v>52</v>
      </c>
      <c r="B21" s="16">
        <v>102426</v>
      </c>
      <c r="C21" s="51"/>
      <c r="D21" s="52"/>
      <c r="E21" s="53"/>
      <c r="F21" s="58"/>
      <c r="G21" s="53"/>
      <c r="H21" s="4"/>
      <c r="I21" s="4"/>
    </row>
    <row r="22" spans="1:9" ht="15">
      <c r="A22" s="8" t="s">
        <v>53</v>
      </c>
      <c r="B22" s="16"/>
      <c r="C22" s="59">
        <v>139858</v>
      </c>
      <c r="D22" s="60">
        <v>119567</v>
      </c>
      <c r="E22" s="61"/>
      <c r="F22" s="62">
        <v>279808</v>
      </c>
      <c r="G22" s="63">
        <v>213962</v>
      </c>
      <c r="H22" s="4"/>
      <c r="I22" s="4"/>
    </row>
    <row r="23" spans="1:9" ht="15">
      <c r="A23" s="8" t="s">
        <v>54</v>
      </c>
      <c r="B23" s="16"/>
      <c r="C23" s="64">
        <v>-28525</v>
      </c>
      <c r="D23" s="65">
        <v>-5287</v>
      </c>
      <c r="E23" s="66"/>
      <c r="F23" s="67">
        <v>-57219</v>
      </c>
      <c r="G23" s="68">
        <v>-28942</v>
      </c>
      <c r="H23" s="4"/>
      <c r="I23" s="4"/>
    </row>
    <row r="24" spans="1:9" ht="15">
      <c r="A24" s="8"/>
      <c r="B24" s="16"/>
      <c r="C24" s="51">
        <f>SUM(C22:C23)</f>
        <v>111333</v>
      </c>
      <c r="D24" s="52">
        <f>SUM(D22:D23)</f>
        <v>114280</v>
      </c>
      <c r="E24" s="53"/>
      <c r="F24" s="51">
        <f>SUM(F22:F23)</f>
        <v>222589</v>
      </c>
      <c r="G24" s="52">
        <f>SUM(G22:G23)</f>
        <v>185020</v>
      </c>
      <c r="H24" s="4"/>
      <c r="I24" s="4"/>
    </row>
    <row r="25" spans="1:9" ht="15">
      <c r="A25" s="8"/>
      <c r="B25" s="16"/>
      <c r="C25" s="51"/>
      <c r="D25" s="52"/>
      <c r="E25" s="53"/>
      <c r="F25" s="58"/>
      <c r="G25" s="53"/>
      <c r="H25" s="4"/>
      <c r="I25" s="4"/>
    </row>
    <row r="26" spans="1:9" ht="15">
      <c r="A26" s="8"/>
      <c r="B26" s="14">
        <f>SUM(B18:B21)</f>
        <v>1123893</v>
      </c>
      <c r="C26" s="54">
        <f>+C18+C24</f>
        <v>1131038</v>
      </c>
      <c r="D26" s="55">
        <f>+D18+D24</f>
        <v>1082192</v>
      </c>
      <c r="E26" s="53"/>
      <c r="F26" s="54">
        <f>+F18+F24</f>
        <v>2269792</v>
      </c>
      <c r="G26" s="55">
        <f>+G18+G24</f>
        <v>2110294</v>
      </c>
      <c r="H26" s="4"/>
      <c r="I26" s="4"/>
    </row>
    <row r="27" spans="1:9" ht="15">
      <c r="A27" s="7" t="s">
        <v>4</v>
      </c>
      <c r="B27" s="13">
        <v>367492</v>
      </c>
      <c r="C27" s="51">
        <v>420748</v>
      </c>
      <c r="D27" s="52">
        <v>369621</v>
      </c>
      <c r="E27" s="53"/>
      <c r="F27" s="51">
        <v>787775</v>
      </c>
      <c r="G27" s="52">
        <v>757046</v>
      </c>
      <c r="H27" s="4"/>
      <c r="I27" s="4"/>
    </row>
    <row r="28" spans="1:9" ht="15">
      <c r="A28" s="7" t="s">
        <v>5</v>
      </c>
      <c r="B28" s="17">
        <f>SUM(B26:B27)</f>
        <v>1491385</v>
      </c>
      <c r="C28" s="69">
        <f>SUM(C26:C27)</f>
        <v>1551786</v>
      </c>
      <c r="D28" s="60">
        <f>SUM(D26:D27)</f>
        <v>1451813</v>
      </c>
      <c r="E28" s="53"/>
      <c r="F28" s="69">
        <f>SUM(F26:F27)</f>
        <v>3057567</v>
      </c>
      <c r="G28" s="60">
        <f>SUM(G26:G27)</f>
        <v>2867340</v>
      </c>
      <c r="H28" s="4"/>
      <c r="I28" s="4"/>
    </row>
    <row r="29" spans="1:9" ht="6.75" customHeight="1">
      <c r="A29" s="8"/>
      <c r="B29" s="16"/>
      <c r="C29" s="58"/>
      <c r="D29" s="53"/>
      <c r="E29" s="53"/>
      <c r="F29" s="58"/>
      <c r="G29" s="53"/>
      <c r="H29" s="4"/>
      <c r="I29" s="4"/>
    </row>
    <row r="30" spans="1:9" ht="15">
      <c r="A30" s="7" t="s">
        <v>6</v>
      </c>
      <c r="B30" s="13">
        <v>-565548</v>
      </c>
      <c r="C30" s="51">
        <v>-621267</v>
      </c>
      <c r="D30" s="52">
        <v>-567846</v>
      </c>
      <c r="E30" s="53"/>
      <c r="F30" s="51">
        <v>-1245194</v>
      </c>
      <c r="G30" s="52">
        <v>-1125459</v>
      </c>
      <c r="H30" s="4"/>
      <c r="I30" s="4"/>
    </row>
    <row r="31" spans="1:9" ht="15">
      <c r="A31" s="7" t="s">
        <v>7</v>
      </c>
      <c r="B31" s="14">
        <f>SUM(B28:B30)</f>
        <v>925837</v>
      </c>
      <c r="C31" s="54">
        <f>SUM(C28:C30)</f>
        <v>930519</v>
      </c>
      <c r="D31" s="55">
        <f>SUM(D28:D30)</f>
        <v>883967</v>
      </c>
      <c r="E31" s="53"/>
      <c r="F31" s="54">
        <f>SUM(F28:F30)</f>
        <v>1812373</v>
      </c>
      <c r="G31" s="55">
        <f>SUM(G28:G30)</f>
        <v>1741881</v>
      </c>
      <c r="H31" s="4"/>
      <c r="I31" s="4"/>
    </row>
    <row r="32" spans="1:9" ht="9" customHeight="1">
      <c r="A32" s="8"/>
      <c r="B32" s="16"/>
      <c r="C32" s="58"/>
      <c r="D32" s="53"/>
      <c r="E32" s="53"/>
      <c r="F32" s="58"/>
      <c r="G32" s="53"/>
      <c r="H32" s="4"/>
      <c r="I32" s="4"/>
    </row>
    <row r="33" spans="1:9" ht="15">
      <c r="A33" s="7" t="s">
        <v>8</v>
      </c>
      <c r="B33" s="13">
        <v>-377474</v>
      </c>
      <c r="C33" s="51">
        <v>-132009</v>
      </c>
      <c r="D33" s="52">
        <v>-197886</v>
      </c>
      <c r="E33" s="53"/>
      <c r="F33" s="51">
        <v>-313483</v>
      </c>
      <c r="G33" s="52">
        <v>-517315</v>
      </c>
      <c r="H33" s="4"/>
      <c r="I33" s="4"/>
    </row>
    <row r="34" spans="1:9" ht="15">
      <c r="A34" s="8"/>
      <c r="B34" s="14">
        <f>SUM(B31:B33)</f>
        <v>548363</v>
      </c>
      <c r="C34" s="54">
        <f>SUM(C31:C33)</f>
        <v>798510</v>
      </c>
      <c r="D34" s="55">
        <f>SUM(D31:D33)</f>
        <v>686081</v>
      </c>
      <c r="E34" s="53"/>
      <c r="F34" s="54">
        <f>SUM(F31:F33)</f>
        <v>1498890</v>
      </c>
      <c r="G34" s="55">
        <f>SUM(G31:G33)</f>
        <v>1224566</v>
      </c>
      <c r="H34" s="4"/>
      <c r="I34" s="4"/>
    </row>
    <row r="35" spans="1:9" ht="1.5" customHeight="1">
      <c r="A35" s="8"/>
      <c r="B35" s="15"/>
      <c r="C35" s="56"/>
      <c r="D35" s="57"/>
      <c r="E35" s="53"/>
      <c r="F35" s="56"/>
      <c r="G35" s="57"/>
      <c r="H35" s="4"/>
      <c r="I35" s="4"/>
    </row>
    <row r="36" spans="1:9" ht="15">
      <c r="A36" s="7" t="s">
        <v>9</v>
      </c>
      <c r="B36" s="12"/>
      <c r="C36" s="53"/>
      <c r="D36" s="53"/>
      <c r="E36" s="53"/>
      <c r="F36" s="53"/>
      <c r="G36" s="53"/>
      <c r="H36" s="4"/>
      <c r="I36" s="4"/>
    </row>
    <row r="37" spans="1:9" ht="15">
      <c r="A37" s="7" t="s">
        <v>10</v>
      </c>
      <c r="B37" s="22">
        <v>90</v>
      </c>
      <c r="C37" s="70">
        <v>378</v>
      </c>
      <c r="D37" s="65">
        <v>409</v>
      </c>
      <c r="E37" s="71"/>
      <c r="F37" s="72">
        <v>645</v>
      </c>
      <c r="G37" s="73">
        <v>874</v>
      </c>
      <c r="H37" s="4"/>
      <c r="I37" s="4"/>
    </row>
    <row r="38" spans="1:9" ht="15">
      <c r="A38" s="7" t="s">
        <v>11</v>
      </c>
      <c r="B38" s="17">
        <f>SUM(B34:B37)</f>
        <v>548453</v>
      </c>
      <c r="C38" s="56">
        <f>SUM(C34:C37)</f>
        <v>798888</v>
      </c>
      <c r="D38" s="57">
        <f>SUM(D34:D37)</f>
        <v>686490</v>
      </c>
      <c r="E38" s="71"/>
      <c r="F38" s="56">
        <f>SUM(F34:F37)</f>
        <v>1499535</v>
      </c>
      <c r="G38" s="57">
        <f>SUM(G34:G37)</f>
        <v>1225440</v>
      </c>
      <c r="H38" s="4"/>
      <c r="I38" s="4"/>
    </row>
    <row r="39" spans="1:9" ht="6.75" customHeight="1">
      <c r="A39" s="7"/>
      <c r="B39" s="15"/>
      <c r="C39" s="56"/>
      <c r="D39" s="57"/>
      <c r="E39" s="53"/>
      <c r="F39" s="56"/>
      <c r="G39" s="57"/>
      <c r="H39" s="4"/>
      <c r="I39" s="4"/>
    </row>
    <row r="40" spans="1:9" ht="15">
      <c r="A40" s="7" t="s">
        <v>12</v>
      </c>
      <c r="B40" s="13">
        <v>-174793</v>
      </c>
      <c r="C40" s="51">
        <v>-216286</v>
      </c>
      <c r="D40" s="52">
        <v>-210249</v>
      </c>
      <c r="E40" s="53"/>
      <c r="F40" s="51">
        <v>-414178</v>
      </c>
      <c r="G40" s="52">
        <v>-371783</v>
      </c>
      <c r="H40" s="4"/>
      <c r="I40" s="4"/>
    </row>
    <row r="41" spans="1:9" ht="5.25" customHeight="1">
      <c r="A41" s="8"/>
      <c r="B41" s="14"/>
      <c r="C41" s="54"/>
      <c r="D41" s="55"/>
      <c r="E41" s="53"/>
      <c r="F41" s="54"/>
      <c r="G41" s="55"/>
      <c r="H41" s="4"/>
      <c r="I41" s="4"/>
    </row>
    <row r="42" spans="1:9" ht="15">
      <c r="A42" s="7" t="s">
        <v>13</v>
      </c>
      <c r="B42" s="12"/>
      <c r="C42" s="53"/>
      <c r="D42" s="53"/>
      <c r="E42" s="53"/>
      <c r="F42" s="53"/>
      <c r="G42" s="53"/>
      <c r="H42" s="4"/>
      <c r="I42" s="4"/>
    </row>
    <row r="43" spans="1:13" ht="15">
      <c r="A43" s="7" t="s">
        <v>14</v>
      </c>
      <c r="B43" s="13">
        <f>SUM(B38:B40)</f>
        <v>373660</v>
      </c>
      <c r="C43" s="51">
        <f>SUM(C38:C40)</f>
        <v>582602</v>
      </c>
      <c r="D43" s="52">
        <f>SUM(D38:D40)</f>
        <v>476241</v>
      </c>
      <c r="E43" s="53"/>
      <c r="F43" s="51">
        <f>SUM(F38:F40)</f>
        <v>1085357</v>
      </c>
      <c r="G43" s="52">
        <f>SUM(G38:G40)</f>
        <v>853657</v>
      </c>
      <c r="H43" s="4"/>
      <c r="I43" s="4"/>
      <c r="J43" s="32">
        <f>+(C43-D43)/D43</f>
        <v>0.2233344042197123</v>
      </c>
      <c r="K43" s="31">
        <f>+C43-D43</f>
        <v>106361</v>
      </c>
      <c r="L43" s="31">
        <f>+F43-G43</f>
        <v>231700</v>
      </c>
      <c r="M43" s="32">
        <f>+L43/G43</f>
        <v>0.2714204885568794</v>
      </c>
    </row>
    <row r="44" spans="1:13" ht="15">
      <c r="A44" s="7" t="s">
        <v>15</v>
      </c>
      <c r="B44" s="22">
        <v>-1792</v>
      </c>
      <c r="C44" s="72">
        <v>10093</v>
      </c>
      <c r="D44" s="73">
        <v>-17821</v>
      </c>
      <c r="E44" s="53"/>
      <c r="F44" s="72">
        <v>8559</v>
      </c>
      <c r="G44" s="73">
        <v>-22737</v>
      </c>
      <c r="H44" s="4"/>
      <c r="I44" s="4"/>
      <c r="J44" s="33"/>
      <c r="M44" s="33"/>
    </row>
    <row r="45" spans="1:13" ht="5.25" customHeight="1" thickBot="1">
      <c r="A45" s="7"/>
      <c r="B45" s="18">
        <f>SUM(B41:B44)</f>
        <v>371868</v>
      </c>
      <c r="C45" s="74"/>
      <c r="D45" s="75"/>
      <c r="E45" s="53"/>
      <c r="F45" s="74"/>
      <c r="G45" s="75"/>
      <c r="H45" s="4"/>
      <c r="I45" s="4"/>
      <c r="J45" s="33"/>
      <c r="M45" s="33"/>
    </row>
    <row r="46" spans="1:13" ht="15.75" thickBot="1">
      <c r="A46" s="7" t="s">
        <v>29</v>
      </c>
      <c r="B46" s="7"/>
      <c r="C46" s="76">
        <f>SUM(C43:C44)</f>
        <v>592695</v>
      </c>
      <c r="D46" s="77">
        <f>SUM(D43:D44)</f>
        <v>458420</v>
      </c>
      <c r="E46" s="53"/>
      <c r="F46" s="76">
        <f>SUM(F43:F44)</f>
        <v>1093916</v>
      </c>
      <c r="G46" s="77">
        <f>SUM(G43:G44)</f>
        <v>830920</v>
      </c>
      <c r="H46" s="4"/>
      <c r="I46" s="4"/>
      <c r="J46" s="32">
        <f>+(C46-D46)/D46</f>
        <v>0.2929082500763492</v>
      </c>
      <c r="K46" s="31">
        <f>+C46-D46</f>
        <v>134275</v>
      </c>
      <c r="L46" s="31">
        <f>+F46-G46</f>
        <v>262996</v>
      </c>
      <c r="M46" s="32">
        <f>+L46/G46</f>
        <v>0.3165118182255813</v>
      </c>
    </row>
    <row r="47" spans="8:9" ht="12.75">
      <c r="H47" s="4"/>
      <c r="I47" s="4"/>
    </row>
    <row r="48" spans="1:9" ht="15">
      <c r="A48" s="7" t="s">
        <v>22</v>
      </c>
      <c r="B48" s="7"/>
      <c r="C48" s="15"/>
      <c r="D48" s="42"/>
      <c r="E48" s="12"/>
      <c r="F48" s="15"/>
      <c r="G48" s="42"/>
      <c r="H48" s="4"/>
      <c r="I48" s="4"/>
    </row>
    <row r="49" spans="1:9" ht="15">
      <c r="A49" s="11" t="s">
        <v>23</v>
      </c>
      <c r="B49" s="11"/>
      <c r="C49" s="19" t="s">
        <v>48</v>
      </c>
      <c r="D49" s="43" t="s">
        <v>41</v>
      </c>
      <c r="E49" s="20"/>
      <c r="F49" s="19" t="s">
        <v>47</v>
      </c>
      <c r="G49" s="43" t="s">
        <v>39</v>
      </c>
      <c r="H49" s="1"/>
      <c r="I49" s="1"/>
    </row>
    <row r="50" spans="1:7" ht="15.75" thickBot="1">
      <c r="A50" s="11" t="s">
        <v>24</v>
      </c>
      <c r="B50" s="11"/>
      <c r="C50" s="21" t="s">
        <v>48</v>
      </c>
      <c r="D50" s="44" t="s">
        <v>42</v>
      </c>
      <c r="E50" s="20"/>
      <c r="F50" s="21" t="s">
        <v>47</v>
      </c>
      <c r="G50" s="44" t="s">
        <v>40</v>
      </c>
    </row>
    <row r="51" spans="3:7" ht="14.25">
      <c r="C51" s="23"/>
      <c r="D51" s="23"/>
      <c r="E51" s="23"/>
      <c r="F51" s="24"/>
      <c r="G51" s="46"/>
    </row>
    <row r="52" spans="1:2" s="8" customFormat="1" ht="15">
      <c r="A52" s="8" t="s">
        <v>44</v>
      </c>
      <c r="B52" s="8" t="s">
        <v>44</v>
      </c>
    </row>
    <row r="53" spans="1:2" s="8" customFormat="1" ht="15">
      <c r="A53" s="8" t="s">
        <v>46</v>
      </c>
      <c r="B53" s="8" t="s">
        <v>45</v>
      </c>
    </row>
    <row r="54" spans="7:8" s="8" customFormat="1" ht="15">
      <c r="G54" s="34"/>
      <c r="H54" s="35"/>
    </row>
    <row r="55" s="8" customFormat="1" ht="15">
      <c r="A55" s="36" t="s">
        <v>43</v>
      </c>
    </row>
    <row r="56" s="8" customFormat="1" ht="15">
      <c r="A56" s="36" t="s">
        <v>38</v>
      </c>
    </row>
    <row r="57" spans="6:7" ht="12.75">
      <c r="F57" s="25"/>
      <c r="G57" s="47"/>
    </row>
  </sheetData>
  <mergeCells count="6">
    <mergeCell ref="A7:G7"/>
    <mergeCell ref="A8:G8"/>
    <mergeCell ref="A2:G2"/>
    <mergeCell ref="A3:G3"/>
    <mergeCell ref="A4:G4"/>
    <mergeCell ref="A5:G5"/>
  </mergeCells>
  <printOptions/>
  <pageMargins left="0.93" right="0.75" top="0.55" bottom="0.56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12" sqref="B12"/>
    </sheetView>
  </sheetViews>
  <sheetFormatPr defaultColWidth="9.140625" defaultRowHeight="12.75"/>
  <cols>
    <col min="1" max="1" width="29.28125" style="0" customWidth="1"/>
    <col min="2" max="3" width="13.7109375" style="0" customWidth="1"/>
    <col min="4" max="4" width="1.7109375" style="0" customWidth="1"/>
    <col min="5" max="6" width="13.7109375" style="0" customWidth="1"/>
  </cols>
  <sheetData>
    <row r="1" ht="12.75">
      <c r="F1" s="24"/>
    </row>
    <row r="2" spans="1:6" ht="14.25">
      <c r="A2" s="85" t="s">
        <v>16</v>
      </c>
      <c r="B2" s="85"/>
      <c r="C2" s="85"/>
      <c r="D2" s="85"/>
      <c r="E2" s="85"/>
      <c r="F2" s="85"/>
    </row>
    <row r="3" spans="1:6" s="39" customFormat="1" ht="15">
      <c r="A3" s="86" t="s">
        <v>17</v>
      </c>
      <c r="B3" s="86"/>
      <c r="C3" s="86"/>
      <c r="D3" s="86"/>
      <c r="E3" s="86"/>
      <c r="F3" s="86"/>
    </row>
    <row r="4" spans="1:6" s="39" customFormat="1" ht="15">
      <c r="A4" s="86" t="s">
        <v>18</v>
      </c>
      <c r="B4" s="86"/>
      <c r="C4" s="86"/>
      <c r="D4" s="86"/>
      <c r="E4" s="86"/>
      <c r="F4" s="86"/>
    </row>
    <row r="5" spans="1:6" s="39" customFormat="1" ht="15">
      <c r="A5" s="86" t="s">
        <v>19</v>
      </c>
      <c r="B5" s="86"/>
      <c r="C5" s="86"/>
      <c r="D5" s="86"/>
      <c r="E5" s="86"/>
      <c r="F5" s="86"/>
    </row>
    <row r="6" spans="1:7" ht="12.75">
      <c r="A6" s="10"/>
      <c r="B6" s="10"/>
      <c r="C6" s="10"/>
      <c r="D6" s="10"/>
      <c r="E6" s="10"/>
      <c r="F6" s="10"/>
      <c r="G6" s="10"/>
    </row>
    <row r="7" spans="1:7" ht="14.25">
      <c r="A7" s="85" t="s">
        <v>34</v>
      </c>
      <c r="B7" s="85"/>
      <c r="C7" s="85"/>
      <c r="D7" s="85"/>
      <c r="E7" s="85"/>
      <c r="F7" s="85"/>
      <c r="G7" s="2"/>
    </row>
    <row r="8" spans="1:6" ht="14.25">
      <c r="A8" s="85" t="s">
        <v>35</v>
      </c>
      <c r="B8" s="85"/>
      <c r="C8" s="85"/>
      <c r="D8" s="85"/>
      <c r="E8" s="85"/>
      <c r="F8" s="85"/>
    </row>
    <row r="9" spans="1:6" ht="14.25">
      <c r="A9" s="2"/>
      <c r="B9" s="2"/>
      <c r="C9" s="2"/>
      <c r="D9" s="2"/>
      <c r="E9" s="2"/>
      <c r="F9" s="2"/>
    </row>
    <row r="10" spans="1:6" ht="14.25">
      <c r="A10" s="2"/>
      <c r="B10" s="26"/>
      <c r="C10" s="26"/>
      <c r="D10" s="26"/>
      <c r="E10" s="26" t="s">
        <v>27</v>
      </c>
      <c r="F10" s="26" t="s">
        <v>27</v>
      </c>
    </row>
    <row r="11" spans="1:6" ht="15.75">
      <c r="A11" s="2"/>
      <c r="B11" s="26" t="s">
        <v>25</v>
      </c>
      <c r="C11" s="26" t="s">
        <v>26</v>
      </c>
      <c r="D11" s="26"/>
      <c r="E11" s="27" t="s">
        <v>28</v>
      </c>
      <c r="F11" s="27" t="s">
        <v>28</v>
      </c>
    </row>
    <row r="12" spans="2:7" ht="14.25">
      <c r="B12" s="28" t="s">
        <v>20</v>
      </c>
      <c r="C12" s="28" t="s">
        <v>20</v>
      </c>
      <c r="D12" s="28"/>
      <c r="E12" s="26" t="s">
        <v>20</v>
      </c>
      <c r="F12" s="26" t="s">
        <v>20</v>
      </c>
      <c r="G12" s="3"/>
    </row>
    <row r="13" spans="1:7" ht="14.25">
      <c r="A13" s="1"/>
      <c r="B13" s="29" t="s">
        <v>36</v>
      </c>
      <c r="C13" s="29" t="s">
        <v>33</v>
      </c>
      <c r="D13" s="26"/>
      <c r="E13" s="29" t="s">
        <v>36</v>
      </c>
      <c r="F13" s="29" t="s">
        <v>33</v>
      </c>
      <c r="G13" s="9"/>
    </row>
    <row r="14" spans="1:7" ht="15">
      <c r="A14" s="1"/>
      <c r="B14" s="26" t="s">
        <v>0</v>
      </c>
      <c r="C14" s="26" t="s">
        <v>0</v>
      </c>
      <c r="D14" s="30"/>
      <c r="E14" s="26" t="s">
        <v>0</v>
      </c>
      <c r="F14" s="26" t="s">
        <v>0</v>
      </c>
      <c r="G14" s="9"/>
    </row>
    <row r="15" spans="1:7" ht="15">
      <c r="A15" s="1"/>
      <c r="B15" s="26"/>
      <c r="C15" s="26"/>
      <c r="D15" s="30"/>
      <c r="E15" s="26"/>
      <c r="F15" s="26"/>
      <c r="G15" s="9"/>
    </row>
    <row r="16" spans="1:7" ht="15">
      <c r="A16" s="7" t="s">
        <v>1</v>
      </c>
      <c r="B16" s="51">
        <v>1347885</v>
      </c>
      <c r="C16" s="52">
        <v>1310821</v>
      </c>
      <c r="D16" s="53"/>
      <c r="E16" s="51">
        <v>2675394</v>
      </c>
      <c r="F16" s="52">
        <v>2616234</v>
      </c>
      <c r="G16" s="4"/>
    </row>
    <row r="17" spans="1:7" ht="15">
      <c r="A17" s="7" t="s">
        <v>2</v>
      </c>
      <c r="B17" s="51">
        <v>-606080</v>
      </c>
      <c r="C17" s="52">
        <v>-615510</v>
      </c>
      <c r="D17" s="53"/>
      <c r="E17" s="51">
        <v>-1192094</v>
      </c>
      <c r="F17" s="52">
        <v>-1236608</v>
      </c>
      <c r="G17" s="4"/>
    </row>
    <row r="18" spans="1:7" ht="15">
      <c r="A18" s="7" t="s">
        <v>3</v>
      </c>
      <c r="B18" s="54">
        <f>SUM(B16:B17)</f>
        <v>741805</v>
      </c>
      <c r="C18" s="55">
        <f>SUM(C16:C17)</f>
        <v>695311</v>
      </c>
      <c r="D18" s="53"/>
      <c r="E18" s="54">
        <f>SUM(E16:E17)</f>
        <v>1483300</v>
      </c>
      <c r="F18" s="55">
        <f>SUM(F16:F17)</f>
        <v>1379626</v>
      </c>
      <c r="G18" s="4"/>
    </row>
    <row r="19" spans="1:7" ht="15">
      <c r="A19" s="7"/>
      <c r="B19" s="56"/>
      <c r="C19" s="57"/>
      <c r="D19" s="53"/>
      <c r="E19" s="56"/>
      <c r="F19" s="57"/>
      <c r="G19" s="4"/>
    </row>
    <row r="20" spans="1:7" ht="15">
      <c r="A20" s="7" t="s">
        <v>32</v>
      </c>
      <c r="B20" s="51"/>
      <c r="C20" s="52"/>
      <c r="D20" s="53"/>
      <c r="E20" s="51"/>
      <c r="F20" s="52"/>
      <c r="G20" s="4"/>
    </row>
    <row r="21" spans="1:7" ht="15">
      <c r="A21" s="8" t="s">
        <v>52</v>
      </c>
      <c r="B21" s="58"/>
      <c r="C21" s="53"/>
      <c r="D21" s="53"/>
      <c r="E21" s="58"/>
      <c r="F21" s="53"/>
      <c r="G21" s="4"/>
    </row>
    <row r="22" spans="1:7" ht="15">
      <c r="A22" s="8" t="s">
        <v>53</v>
      </c>
      <c r="B22" s="49">
        <v>92133</v>
      </c>
      <c r="C22" s="61">
        <v>65968</v>
      </c>
      <c r="D22" s="61"/>
      <c r="E22" s="62">
        <v>186502</v>
      </c>
      <c r="F22" s="63">
        <v>123804</v>
      </c>
      <c r="G22" s="4"/>
    </row>
    <row r="23" spans="1:7" ht="15">
      <c r="A23" s="8" t="s">
        <v>54</v>
      </c>
      <c r="B23" s="78">
        <v>-24834</v>
      </c>
      <c r="C23" s="79" t="s">
        <v>21</v>
      </c>
      <c r="D23" s="66"/>
      <c r="E23" s="67">
        <v>-51788</v>
      </c>
      <c r="F23" s="68">
        <v>-18094</v>
      </c>
      <c r="G23" s="4"/>
    </row>
    <row r="24" spans="1:7" ht="15">
      <c r="A24" s="8"/>
      <c r="B24" s="58">
        <f>SUM(B22:B23)</f>
        <v>67299</v>
      </c>
      <c r="C24" s="53">
        <f>SUM(C22:C23)</f>
        <v>65968</v>
      </c>
      <c r="D24" s="53"/>
      <c r="E24" s="58">
        <f>SUM(E22:E23)</f>
        <v>134714</v>
      </c>
      <c r="F24" s="53">
        <f>SUM(F22:F23)</f>
        <v>105710</v>
      </c>
      <c r="G24" s="4"/>
    </row>
    <row r="25" spans="1:7" ht="15">
      <c r="A25" s="8"/>
      <c r="B25" s="54">
        <f>+B18+B24</f>
        <v>809104</v>
      </c>
      <c r="C25" s="55">
        <f>+C18+C24</f>
        <v>761279</v>
      </c>
      <c r="D25" s="53"/>
      <c r="E25" s="54">
        <f>+E18+E24</f>
        <v>1618014</v>
      </c>
      <c r="F25" s="55">
        <f>+F18+F24</f>
        <v>1485336</v>
      </c>
      <c r="G25" s="4"/>
    </row>
    <row r="26" spans="1:7" ht="15">
      <c r="A26" s="7" t="s">
        <v>49</v>
      </c>
      <c r="B26" s="51"/>
      <c r="C26" s="52"/>
      <c r="D26" s="53"/>
      <c r="E26" s="51"/>
      <c r="F26" s="52"/>
      <c r="G26" s="4"/>
    </row>
    <row r="27" spans="1:7" ht="15">
      <c r="A27" s="7" t="s">
        <v>50</v>
      </c>
      <c r="B27" s="59">
        <v>582048</v>
      </c>
      <c r="C27" s="80">
        <v>1228262</v>
      </c>
      <c r="D27" s="61"/>
      <c r="E27" s="69">
        <v>585446</v>
      </c>
      <c r="F27" s="81">
        <v>1228262</v>
      </c>
      <c r="G27" s="4"/>
    </row>
    <row r="28" spans="1:7" ht="15">
      <c r="A28" s="7" t="s">
        <v>51</v>
      </c>
      <c r="B28" s="64">
        <v>290177</v>
      </c>
      <c r="C28" s="65">
        <v>96151</v>
      </c>
      <c r="D28" s="66"/>
      <c r="E28" s="70">
        <v>594697</v>
      </c>
      <c r="F28" s="82">
        <v>361468</v>
      </c>
      <c r="G28" s="4"/>
    </row>
    <row r="29" spans="1:7" ht="15">
      <c r="A29" s="7"/>
      <c r="B29" s="51">
        <f>SUM(B27:B28)</f>
        <v>872225</v>
      </c>
      <c r="C29" s="52">
        <f>SUM(C27:C28)</f>
        <v>1324413</v>
      </c>
      <c r="D29" s="53"/>
      <c r="E29" s="51">
        <f>SUM(E27:E28)</f>
        <v>1180143</v>
      </c>
      <c r="F29" s="52">
        <f>SUM(F27:F28)</f>
        <v>1589730</v>
      </c>
      <c r="G29" s="4"/>
    </row>
    <row r="30" spans="1:7" ht="15">
      <c r="A30" s="7" t="s">
        <v>5</v>
      </c>
      <c r="B30" s="69">
        <f>+B25+B29</f>
        <v>1681329</v>
      </c>
      <c r="C30" s="60">
        <f>+C25+C29</f>
        <v>2085692</v>
      </c>
      <c r="D30" s="53"/>
      <c r="E30" s="69">
        <f>+E25+E29</f>
        <v>2798157</v>
      </c>
      <c r="F30" s="60">
        <f>+F25+F29</f>
        <v>3075066</v>
      </c>
      <c r="G30" s="4"/>
    </row>
    <row r="31" spans="1:7" ht="15">
      <c r="A31" s="7" t="s">
        <v>6</v>
      </c>
      <c r="B31" s="51">
        <v>-449139</v>
      </c>
      <c r="C31" s="52">
        <v>-399609</v>
      </c>
      <c r="D31" s="53"/>
      <c r="E31" s="51">
        <v>-919254</v>
      </c>
      <c r="F31" s="52">
        <v>-812053</v>
      </c>
      <c r="G31" s="4"/>
    </row>
    <row r="32" spans="1:7" ht="15">
      <c r="A32" s="7" t="s">
        <v>7</v>
      </c>
      <c r="B32" s="54">
        <f>SUM(B30:B31)</f>
        <v>1232190</v>
      </c>
      <c r="C32" s="55">
        <f>SUM(C30:C31)</f>
        <v>1686083</v>
      </c>
      <c r="D32" s="53"/>
      <c r="E32" s="54">
        <f>SUM(E30:E31)</f>
        <v>1878903</v>
      </c>
      <c r="F32" s="55">
        <f>SUM(F30:F31)</f>
        <v>2263013</v>
      </c>
      <c r="G32" s="4"/>
    </row>
    <row r="33" spans="1:7" ht="15">
      <c r="A33" s="8"/>
      <c r="B33" s="58"/>
      <c r="C33" s="53"/>
      <c r="D33" s="53"/>
      <c r="E33" s="58"/>
      <c r="F33" s="53"/>
      <c r="G33" s="4"/>
    </row>
    <row r="34" spans="1:7" ht="15">
      <c r="A34" s="7" t="s">
        <v>8</v>
      </c>
      <c r="B34" s="51">
        <v>-117712</v>
      </c>
      <c r="C34" s="52">
        <v>-148034</v>
      </c>
      <c r="D34" s="53"/>
      <c r="E34" s="51">
        <v>-245346</v>
      </c>
      <c r="F34" s="52">
        <v>-391761</v>
      </c>
      <c r="G34" s="4"/>
    </row>
    <row r="35" spans="1:7" ht="15">
      <c r="A35" s="8"/>
      <c r="B35" s="54"/>
      <c r="C35" s="55"/>
      <c r="D35" s="71"/>
      <c r="E35" s="54"/>
      <c r="F35" s="55"/>
      <c r="G35" s="4"/>
    </row>
    <row r="36" spans="1:7" ht="15">
      <c r="A36" s="7" t="s">
        <v>11</v>
      </c>
      <c r="B36" s="56">
        <f>SUM(B32:B34)</f>
        <v>1114478</v>
      </c>
      <c r="C36" s="57">
        <f>SUM(C32:C34)</f>
        <v>1538049</v>
      </c>
      <c r="D36" s="71"/>
      <c r="E36" s="56">
        <f>SUM(E32:E34)</f>
        <v>1633557</v>
      </c>
      <c r="F36" s="57">
        <f>SUM(F32:F34)</f>
        <v>1871252</v>
      </c>
      <c r="G36" s="4"/>
    </row>
    <row r="37" spans="1:7" ht="15">
      <c r="A37" s="7"/>
      <c r="B37" s="56"/>
      <c r="C37" s="57"/>
      <c r="D37" s="53"/>
      <c r="E37" s="56"/>
      <c r="F37" s="57"/>
      <c r="G37" s="4"/>
    </row>
    <row r="38" spans="1:7" ht="15">
      <c r="A38" s="7" t="s">
        <v>12</v>
      </c>
      <c r="B38" s="51">
        <v>-302320</v>
      </c>
      <c r="C38" s="52">
        <v>-514893</v>
      </c>
      <c r="D38" s="53"/>
      <c r="E38" s="51">
        <v>-445877</v>
      </c>
      <c r="F38" s="52">
        <v>-617149</v>
      </c>
      <c r="G38" s="4"/>
    </row>
    <row r="39" spans="1:7" ht="15.75" thickBot="1">
      <c r="A39" s="7" t="s">
        <v>30</v>
      </c>
      <c r="B39" s="83">
        <f>SUM(B36:B38)</f>
        <v>812158</v>
      </c>
      <c r="C39" s="84">
        <f>SUM(C36:C38)</f>
        <v>1023156</v>
      </c>
      <c r="D39" s="53"/>
      <c r="E39" s="83">
        <f>SUM(E36:E38)</f>
        <v>1187680</v>
      </c>
      <c r="F39" s="84">
        <f>SUM(F36:F38)</f>
        <v>1254103</v>
      </c>
      <c r="G39" s="4"/>
    </row>
    <row r="40" ht="12.75">
      <c r="G40" s="4"/>
    </row>
    <row r="41" spans="1:7" ht="12.75">
      <c r="A41" t="s">
        <v>44</v>
      </c>
      <c r="G41" s="4"/>
    </row>
    <row r="42" spans="1:7" ht="12.75">
      <c r="A42" t="s">
        <v>46</v>
      </c>
      <c r="G42" s="4"/>
    </row>
    <row r="43" ht="12.75">
      <c r="G43" s="4"/>
    </row>
    <row r="44" spans="1:7" s="8" customFormat="1" ht="15">
      <c r="A44" s="36" t="s">
        <v>43</v>
      </c>
      <c r="G44" s="37"/>
    </row>
    <row r="45" spans="1:6" s="8" customFormat="1" ht="15">
      <c r="A45" s="36" t="s">
        <v>37</v>
      </c>
      <c r="B45" s="36"/>
      <c r="C45" s="36"/>
      <c r="E45" s="34"/>
      <c r="F45" s="35"/>
    </row>
    <row r="46" spans="5:6" ht="12.75">
      <c r="E46" s="25"/>
      <c r="F46" s="24"/>
    </row>
  </sheetData>
  <mergeCells count="6">
    <mergeCell ref="A8:F8"/>
    <mergeCell ref="A7:F7"/>
    <mergeCell ref="A2:F2"/>
    <mergeCell ref="A3:F3"/>
    <mergeCell ref="A4:F4"/>
    <mergeCell ref="A5:F5"/>
  </mergeCells>
  <printOptions/>
  <pageMargins left="0.93" right="0.75" top="0.71" bottom="0.72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2004-02-16T04:28:35Z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