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5220" tabRatio="768" activeTab="1"/>
  </bookViews>
  <sheets>
    <sheet name="BS" sheetId="1" r:id="rId1"/>
    <sheet name="income" sheetId="2" r:id="rId2"/>
    <sheet name="equity" sheetId="3" r:id="rId3"/>
    <sheet name="cf" sheetId="4" r:id="rId4"/>
  </sheets>
  <definedNames>
    <definedName name="_xlnm.Print_Area" localSheetId="0">'BS'!$A$1:$H$59</definedName>
    <definedName name="_xlnm.Print_Area" localSheetId="1">'income'!$A$1:$I$55</definedName>
    <definedName name="_xlnm.Print_Titles" localSheetId="2">'equity'!$1:$10</definedName>
    <definedName name="_xlnm.Print_Titles" localSheetId="1">'income'!$7:$15</definedName>
  </definedNames>
  <calcPr fullCalcOnLoad="1"/>
</workbook>
</file>

<file path=xl/sharedStrings.xml><?xml version="1.0" encoding="utf-8"?>
<sst xmlns="http://schemas.openxmlformats.org/spreadsheetml/2006/main" count="155" uniqueCount="115">
  <si>
    <t>Revenue</t>
  </si>
  <si>
    <t>RM'000</t>
  </si>
  <si>
    <t>(Company No : 6386-K)</t>
  </si>
  <si>
    <t>N/A</t>
  </si>
  <si>
    <t>Property, plant and equipment</t>
  </si>
  <si>
    <t>Investment property</t>
  </si>
  <si>
    <t>Current Assets</t>
  </si>
  <si>
    <t>Inventories</t>
  </si>
  <si>
    <t>Cash and bank balances</t>
  </si>
  <si>
    <t>Current Liabilities</t>
  </si>
  <si>
    <t>Short term borrowings</t>
  </si>
  <si>
    <t>Provision for taxation</t>
  </si>
  <si>
    <t>Share Capital</t>
  </si>
  <si>
    <t>Reserves</t>
  </si>
  <si>
    <t>Minority Interests</t>
  </si>
  <si>
    <t>Deferred income</t>
  </si>
  <si>
    <t xml:space="preserve">Finance Costs </t>
  </si>
  <si>
    <t>Share</t>
  </si>
  <si>
    <t>Capital</t>
  </si>
  <si>
    <t xml:space="preserve">Share </t>
  </si>
  <si>
    <t>Accumulated</t>
  </si>
  <si>
    <t>Translation</t>
  </si>
  <si>
    <t>Reserve</t>
  </si>
  <si>
    <t>Premium</t>
  </si>
  <si>
    <t>TOTAL</t>
  </si>
  <si>
    <t>CONDENSED CONSOLIDATED STATEMENTS OF CHANGES IN EQUITY</t>
  </si>
  <si>
    <t>As At</t>
  </si>
  <si>
    <t>Diluted earnings per ordinary share (sen)</t>
  </si>
  <si>
    <t>AMDB BERHAD</t>
  </si>
  <si>
    <t xml:space="preserve">Exchange </t>
  </si>
  <si>
    <r>
      <t xml:space="preserve">AMDB BERHAD </t>
    </r>
  </si>
  <si>
    <t xml:space="preserve"> </t>
  </si>
  <si>
    <t>Financial</t>
  </si>
  <si>
    <t>losses</t>
  </si>
  <si>
    <t>Tax recoverable</t>
  </si>
  <si>
    <t>Current</t>
  </si>
  <si>
    <t>Quarter</t>
  </si>
  <si>
    <t>Preceding</t>
  </si>
  <si>
    <t>Year End</t>
  </si>
  <si>
    <t xml:space="preserve">QUARTERLY REPORT ON CONSOLIDATED RESULTS </t>
  </si>
  <si>
    <t>CONDENSED CONSOLIDATED INCOME STATEMENT</t>
  </si>
  <si>
    <t>Year</t>
  </si>
  <si>
    <t>Corresponding</t>
  </si>
  <si>
    <t>Preceding  Year</t>
  </si>
  <si>
    <t>Individual Quarter</t>
  </si>
  <si>
    <t>Cumulative Quarter</t>
  </si>
  <si>
    <t>CONDENSED CONSOLIDATED CASH FLOW STATEMENT</t>
  </si>
  <si>
    <t>CURRENT YEAR TODATE</t>
  </si>
  <si>
    <t xml:space="preserve">End of </t>
  </si>
  <si>
    <t>ICULS</t>
  </si>
  <si>
    <t>Irredeemable Convertible Unsecured Loan Stocks</t>
  </si>
  <si>
    <t>CASH AND CASH EQUIVALENTS AT END OF FINANCIAL YEAR</t>
  </si>
  <si>
    <t>CASH AND CASH EQUIVALENTS AT BEGINNING OF FINANCIAL YEAR</t>
  </si>
  <si>
    <t>Deferred tax assets</t>
  </si>
  <si>
    <t>Balance as at 31.03.2004</t>
  </si>
  <si>
    <t>Land held for property development</t>
  </si>
  <si>
    <t>Property development costs</t>
  </si>
  <si>
    <t>Net cash outflow from operating activities</t>
  </si>
  <si>
    <t>Net Current Assets</t>
  </si>
  <si>
    <t>31.3.2005</t>
  </si>
  <si>
    <t xml:space="preserve">  Year</t>
  </si>
  <si>
    <t>Balance as at 31.03.2005</t>
  </si>
  <si>
    <t>Associated companies</t>
  </si>
  <si>
    <t>Investments</t>
  </si>
  <si>
    <t>Confirming and factoring receivables</t>
  </si>
  <si>
    <t>Trade and other receivables</t>
  </si>
  <si>
    <t xml:space="preserve">Trade and other payables </t>
  </si>
  <si>
    <t>Unsecured Notes</t>
  </si>
  <si>
    <t>Long Term and Deferred Liabilities</t>
  </si>
  <si>
    <t>Retirement benefits</t>
  </si>
  <si>
    <t>Long term payables</t>
  </si>
  <si>
    <t>Finance lease liabilities</t>
  </si>
  <si>
    <t>Hire-purchase creditors</t>
  </si>
  <si>
    <t>Long term borrowing</t>
  </si>
  <si>
    <t>- As previously stated</t>
  </si>
  <si>
    <t>- Prior year adjustments</t>
  </si>
  <si>
    <t>- As restated</t>
  </si>
  <si>
    <t>Net cash outflow from financing activities</t>
  </si>
  <si>
    <t>Represented by:-</t>
  </si>
  <si>
    <t>Conversion of ICULS to share capital</t>
  </si>
  <si>
    <t>Share issue expenses</t>
  </si>
  <si>
    <t>Basic loss per ordinary share (sen)</t>
  </si>
  <si>
    <t>Net cash inflow from investing activities</t>
  </si>
  <si>
    <t>Long term receivables</t>
  </si>
  <si>
    <t>Unsecured notes redemption fund</t>
  </si>
  <si>
    <t>31.3.2006</t>
  </si>
  <si>
    <t>Balance as at 31.3.2005</t>
  </si>
  <si>
    <t>Balance as at 31.3.2006</t>
  </si>
  <si>
    <t>FOR THE FOURTH QUARTER ENDED 31 MARCH 2006</t>
  </si>
  <si>
    <t>Net loss for the year</t>
  </si>
  <si>
    <t>Currency translation loss</t>
  </si>
  <si>
    <t>CONDENSED CONSOLIDATED BALANCE SHEET</t>
  </si>
  <si>
    <t>Share of profit/(loss) of associated companies</t>
  </si>
  <si>
    <t>Deferred tax liabilities</t>
  </si>
  <si>
    <t>Cost of Sales</t>
  </si>
  <si>
    <t>Gross Profit</t>
  </si>
  <si>
    <t>Other Operating income</t>
  </si>
  <si>
    <t>Distribution Expenses</t>
  </si>
  <si>
    <t>Administration expenses</t>
  </si>
  <si>
    <t>Other operating expenses</t>
  </si>
  <si>
    <t>(Loss)/Profit Before Tax</t>
  </si>
  <si>
    <t>(Loss)/Profit After Tax</t>
  </si>
  <si>
    <t xml:space="preserve">Net (Loss)/Profit </t>
  </si>
  <si>
    <t>Income Tax</t>
  </si>
  <si>
    <t xml:space="preserve">Operating (loss)/profit </t>
  </si>
  <si>
    <t xml:space="preserve">    - Others</t>
  </si>
  <si>
    <t xml:space="preserve">    - Allowance for value impaired/ </t>
  </si>
  <si>
    <t xml:space="preserve">      write down in value in respect of :</t>
  </si>
  <si>
    <t xml:space="preserve">      - land held for property development</t>
  </si>
  <si>
    <t xml:space="preserve">      - property development costs</t>
  </si>
  <si>
    <t xml:space="preserve">      - property, plant &amp; equipment</t>
  </si>
  <si>
    <t xml:space="preserve">      - inventories</t>
  </si>
  <si>
    <t>NET INCREASE/(DECREASE) IN CASH AND CASH EQUIVALENTS</t>
  </si>
  <si>
    <t xml:space="preserve">  equity holders of the parent (RM)</t>
  </si>
  <si>
    <t xml:space="preserve">Net assets per share attributable to ordinary </t>
  </si>
</sst>
</file>

<file path=xl/styles.xml><?xml version="1.0" encoding="utf-8"?>
<styleSheet xmlns="http://schemas.openxmlformats.org/spreadsheetml/2006/main">
  <numFmts count="5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_);[Red]\(#,##0\);\ &quot;-&quot;"/>
    <numFmt numFmtId="179" formatCode="#,##0_);[Red]\(#,##0\);&quot;-&quot;"/>
    <numFmt numFmtId="180" formatCode="#,##0_);[Red]\(#,##0\);&quot; &quot;"/>
    <numFmt numFmtId="181" formatCode="#,##0_);[Red]\(#,##0\);\ &quot; &quot;"/>
    <numFmt numFmtId="182" formatCode="_(* #,##0.0_);_(* \(#,##0.0\);_(* &quot;-&quot;??_);_(@_)"/>
    <numFmt numFmtId="183" formatCode="_(* #,##0_);_(* \(#,##0\);_(* &quot;-&quot;??_);_(@_)"/>
    <numFmt numFmtId="184" formatCode="_(* #,##0\ \ \ _);_(* \(#,##0\);_(* &quot;-&quot;_);_(@_)"/>
    <numFmt numFmtId="185" formatCode="_(* #,##0\ \ \ \ _);_(* \(#,##0\);_(* &quot;-&quot;_);_(@_)"/>
    <numFmt numFmtId="186" formatCode="\1\9\9\8"/>
    <numFmt numFmtId="187" formatCode="0\1\-0\4\-\1\9\9\7"/>
    <numFmt numFmtId="188" formatCode="\3\1\-0\3\-\1\9\9\8"/>
    <numFmt numFmtId="189" formatCode="\-"/>
    <numFmt numFmtId="190" formatCode="\1\2\-\1\3"/>
    <numFmt numFmtId="191" formatCode="\1\-\7"/>
    <numFmt numFmtId="192" formatCode="dd/mm/yyyy"/>
    <numFmt numFmtId="193" formatCode="0_);\(0\)"/>
    <numFmt numFmtId="194" formatCode="#,##0.0_);\(#,##0.0\)"/>
    <numFmt numFmtId="195" formatCode="#,##0.000_);\(#,##0.000\)"/>
    <numFmt numFmtId="196" formatCode="dd\-mmm\-yy_)"/>
    <numFmt numFmtId="197" formatCode="hh:mm:ss\ AM/PM_)"/>
    <numFmt numFmtId="198" formatCode="_(* #,##0.0000_);_(* \(#,##0.0000\);_(* &quot;-&quot;????_);_(@_)"/>
    <numFmt numFmtId="199" formatCode="m/d/yyyy"/>
    <numFmt numFmtId="200" formatCode="0.00_);[Red]\(0.00\)"/>
    <numFmt numFmtId="201" formatCode="_(* #,##0.0_);_(* \(#,##0.0\);_(* &quot;-&quot;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_);\(#,##0.0000\)"/>
    <numFmt numFmtId="206" formatCode="#,##0.00000_);\(#,##0.00000\)"/>
    <numFmt numFmtId="207" formatCode="#,##0.000000_);\(#,##0.000000\)"/>
    <numFmt numFmtId="208" formatCode="_(* #,##0.000_);_(* \(#,##0.000\);_(* &quot;-&quot;??_);_(@_)"/>
    <numFmt numFmtId="209" formatCode="_(* #,##0.0000_);_(* \(#,##0.0000\);_(* &quot;-&quot;??_);_(@_)"/>
    <numFmt numFmtId="210" formatCode="0.0_);[Red]\(0.0\)"/>
    <numFmt numFmtId="211" formatCode="0_);[Red]\(0\)"/>
    <numFmt numFmtId="212" formatCode="0.000_);[Red]\(0.000\)"/>
    <numFmt numFmtId="213" formatCode="0.0000_);[Red]\(0.0000\)"/>
  </numFmts>
  <fonts count="21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9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i/>
      <sz val="10"/>
      <color indexed="27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4" fillId="0" borderId="0" applyFill="0" applyBorder="0" applyAlignment="0" applyProtection="0"/>
    <xf numFmtId="37" fontId="4" fillId="0" borderId="0" applyFill="0" applyBorder="0" applyProtection="0">
      <alignment horizontal="center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37" fontId="0" fillId="0" borderId="0" xfId="0" applyAlignment="1">
      <alignment/>
    </xf>
    <xf numFmtId="37" fontId="7" fillId="0" borderId="0" xfId="0" applyFont="1" applyAlignment="1" applyProtection="1">
      <alignment horizontal="centerContinuous"/>
      <protection/>
    </xf>
    <xf numFmtId="37" fontId="6" fillId="0" borderId="0" xfId="0" applyFont="1" applyAlignment="1">
      <alignment horizontal="centerContinuous"/>
    </xf>
    <xf numFmtId="37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6" fillId="0" borderId="0" xfId="0" applyFont="1" applyAlignment="1">
      <alignment/>
    </xf>
    <xf numFmtId="37" fontId="7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97" fontId="6" fillId="0" borderId="0" xfId="0" applyNumberFormat="1" applyFont="1" applyBorder="1" applyAlignment="1" applyProtection="1">
      <alignment/>
      <protection/>
    </xf>
    <xf numFmtId="37" fontId="7" fillId="0" borderId="0" xfId="0" applyFont="1" applyAlignment="1" applyProtection="1">
      <alignment horizontal="center"/>
      <protection/>
    </xf>
    <xf numFmtId="37" fontId="6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8" fillId="0" borderId="0" xfId="0" applyFont="1" applyAlignment="1">
      <alignment horizontal="center"/>
    </xf>
    <xf numFmtId="37" fontId="7" fillId="0" borderId="0" xfId="0" applyFont="1" applyAlignment="1" applyProtection="1">
      <alignment/>
      <protection/>
    </xf>
    <xf numFmtId="37" fontId="7" fillId="0" borderId="0" xfId="0" applyFont="1" applyAlignment="1">
      <alignment/>
    </xf>
    <xf numFmtId="37" fontId="6" fillId="0" borderId="0" xfId="0" applyFont="1" applyAlignment="1">
      <alignment horizontal="center"/>
    </xf>
    <xf numFmtId="37" fontId="6" fillId="0" borderId="0" xfId="0" applyNumberFormat="1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183" fontId="6" fillId="0" borderId="0" xfId="15" applyNumberFormat="1" applyFont="1" applyAlignment="1">
      <alignment/>
    </xf>
    <xf numFmtId="183" fontId="6" fillId="0" borderId="0" xfId="15" applyNumberFormat="1" applyFont="1" applyAlignment="1">
      <alignment/>
    </xf>
    <xf numFmtId="183" fontId="6" fillId="0" borderId="0" xfId="15" applyNumberFormat="1" applyFont="1" applyBorder="1" applyAlignment="1">
      <alignment/>
    </xf>
    <xf numFmtId="37" fontId="9" fillId="0" borderId="0" xfId="0" applyFont="1" applyAlignment="1">
      <alignment/>
    </xf>
    <xf numFmtId="37" fontId="9" fillId="0" borderId="0" xfId="0" applyFont="1" applyBorder="1" applyAlignment="1">
      <alignment/>
    </xf>
    <xf numFmtId="183" fontId="6" fillId="0" borderId="0" xfId="15" applyNumberFormat="1" applyFont="1" applyBorder="1" applyAlignment="1">
      <alignment/>
    </xf>
    <xf numFmtId="37" fontId="6" fillId="0" borderId="0" xfId="0" applyFont="1" applyBorder="1" applyAlignment="1">
      <alignment/>
    </xf>
    <xf numFmtId="183" fontId="6" fillId="0" borderId="1" xfId="15" applyNumberFormat="1" applyFont="1" applyBorder="1" applyAlignment="1">
      <alignment/>
    </xf>
    <xf numFmtId="183" fontId="6" fillId="0" borderId="2" xfId="15" applyNumberFormat="1" applyFont="1" applyBorder="1" applyAlignment="1">
      <alignment/>
    </xf>
    <xf numFmtId="183" fontId="6" fillId="0" borderId="3" xfId="15" applyNumberFormat="1" applyFont="1" applyBorder="1" applyAlignment="1">
      <alignment/>
    </xf>
    <xf numFmtId="37" fontId="6" fillId="0" borderId="0" xfId="0" applyFont="1" applyBorder="1" applyAlignment="1">
      <alignment/>
    </xf>
    <xf numFmtId="37" fontId="10" fillId="0" borderId="0" xfId="0" applyFont="1" applyAlignment="1" applyProtection="1">
      <alignment horizontal="centerContinuous"/>
      <protection/>
    </xf>
    <xf numFmtId="37" fontId="11" fillId="0" borderId="0" xfId="0" applyFont="1" applyAlignment="1" applyProtection="1">
      <alignment horizontal="centerContinuous"/>
      <protection/>
    </xf>
    <xf numFmtId="37" fontId="10" fillId="0" borderId="0" xfId="0" applyFont="1" applyAlignment="1">
      <alignment horizontal="centerContinuous"/>
    </xf>
    <xf numFmtId="37" fontId="11" fillId="0" borderId="0" xfId="0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96" fontId="10" fillId="0" borderId="0" xfId="0" applyNumberFormat="1" applyFont="1" applyBorder="1" applyAlignment="1" applyProtection="1">
      <alignment/>
      <protection/>
    </xf>
    <xf numFmtId="37" fontId="10" fillId="0" borderId="0" xfId="0" applyFont="1" applyAlignment="1">
      <alignment/>
    </xf>
    <xf numFmtId="37" fontId="7" fillId="0" borderId="0" xfId="0" applyFont="1" applyAlignment="1">
      <alignment horizontal="center"/>
    </xf>
    <xf numFmtId="37" fontId="6" fillId="0" borderId="0" xfId="0" applyFont="1" applyAlignment="1">
      <alignment horizontal="left"/>
    </xf>
    <xf numFmtId="43" fontId="6" fillId="0" borderId="0" xfId="15" applyNumberFormat="1" applyFont="1" applyAlignment="1">
      <alignment/>
    </xf>
    <xf numFmtId="43" fontId="6" fillId="0" borderId="0" xfId="0" applyNumberFormat="1" applyFont="1" applyAlignment="1">
      <alignment/>
    </xf>
    <xf numFmtId="37" fontId="6" fillId="0" borderId="0" xfId="0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7" fillId="0" borderId="0" xfId="0" applyFont="1" applyBorder="1" applyAlignment="1" applyProtection="1">
      <alignment horizontal="centerContinuous"/>
      <protection/>
    </xf>
    <xf numFmtId="37" fontId="7" fillId="0" borderId="0" xfId="0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 applyProtection="1">
      <alignment horizontal="right"/>
      <protection/>
    </xf>
    <xf numFmtId="183" fontId="6" fillId="0" borderId="0" xfId="15" applyNumberFormat="1" applyFont="1" applyAlignment="1" applyProtection="1">
      <alignment/>
      <protection/>
    </xf>
    <xf numFmtId="37" fontId="6" fillId="0" borderId="3" xfId="0" applyNumberFormat="1" applyFont="1" applyBorder="1" applyAlignment="1" applyProtection="1">
      <alignment/>
      <protection/>
    </xf>
    <xf numFmtId="183" fontId="6" fillId="0" borderId="3" xfId="0" applyNumberFormat="1" applyFont="1" applyBorder="1" applyAlignment="1" applyProtection="1">
      <alignment horizontal="right"/>
      <protection/>
    </xf>
    <xf numFmtId="38" fontId="6" fillId="0" borderId="0" xfId="15" applyNumberFormat="1" applyFont="1" applyBorder="1" applyAlignment="1">
      <alignment/>
    </xf>
    <xf numFmtId="38" fontId="6" fillId="0" borderId="0" xfId="0" applyNumberFormat="1" applyFont="1" applyAlignment="1" applyProtection="1">
      <alignment/>
      <protection/>
    </xf>
    <xf numFmtId="38" fontId="6" fillId="0" borderId="0" xfId="15" applyNumberFormat="1" applyFont="1" applyBorder="1" applyAlignment="1" applyProtection="1">
      <alignment/>
      <protection/>
    </xf>
    <xf numFmtId="37" fontId="6" fillId="0" borderId="0" xfId="15" applyFont="1" applyBorder="1" applyAlignment="1" applyProtection="1">
      <alignment/>
      <protection/>
    </xf>
    <xf numFmtId="39" fontId="6" fillId="0" borderId="0" xfId="0" applyNumberFormat="1" applyFont="1" applyBorder="1" applyAlignment="1">
      <alignment/>
    </xf>
    <xf numFmtId="200" fontId="6" fillId="0" borderId="0" xfId="15" applyNumberFormat="1" applyFont="1" applyBorder="1" applyAlignment="1">
      <alignment/>
    </xf>
    <xf numFmtId="40" fontId="6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>
      <alignment horizontal="right"/>
    </xf>
    <xf numFmtId="37" fontId="6" fillId="0" borderId="0" xfId="15" applyFont="1" applyBorder="1" applyAlignment="1">
      <alignment/>
    </xf>
    <xf numFmtId="37" fontId="6" fillId="0" borderId="0" xfId="15" applyFont="1" applyAlignment="1">
      <alignment/>
    </xf>
    <xf numFmtId="37" fontId="10" fillId="0" borderId="0" xfId="0" applyFont="1" applyAlignment="1" applyProtection="1">
      <alignment horizontal="center"/>
      <protection/>
    </xf>
    <xf numFmtId="37" fontId="13" fillId="0" borderId="0" xfId="0" applyFont="1" applyAlignment="1">
      <alignment horizontal="left"/>
    </xf>
    <xf numFmtId="37" fontId="7" fillId="0" borderId="0" xfId="0" applyFont="1" applyAlignment="1">
      <alignment/>
    </xf>
    <xf numFmtId="37" fontId="13" fillId="0" borderId="0" xfId="0" applyFont="1" applyAlignment="1">
      <alignment horizontal="center"/>
    </xf>
    <xf numFmtId="37" fontId="13" fillId="0" borderId="0" xfId="0" applyFont="1" applyAlignment="1" applyProtection="1">
      <alignment horizontal="centerContinuous"/>
      <protection/>
    </xf>
    <xf numFmtId="37" fontId="13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0" fontId="14" fillId="0" borderId="0" xfId="0" applyNumberFormat="1" applyFont="1" applyAlignment="1">
      <alignment horizontal="center"/>
    </xf>
    <xf numFmtId="37" fontId="15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Continuous"/>
      <protection/>
    </xf>
    <xf numFmtId="183" fontId="6" fillId="0" borderId="0" xfId="15" applyNumberFormat="1" applyFont="1" applyFill="1" applyBorder="1" applyAlignment="1">
      <alignment/>
    </xf>
    <xf numFmtId="37" fontId="7" fillId="0" borderId="0" xfId="0" applyFont="1" applyAlignment="1">
      <alignment horizontal="centerContinuous"/>
    </xf>
    <xf numFmtId="183" fontId="6" fillId="0" borderId="0" xfId="15" applyNumberFormat="1" applyFont="1" applyFill="1" applyAlignment="1">
      <alignment/>
    </xf>
    <xf numFmtId="37" fontId="6" fillId="0" borderId="3" xfId="0" applyFont="1" applyBorder="1" applyAlignment="1">
      <alignment/>
    </xf>
    <xf numFmtId="183" fontId="6" fillId="0" borderId="1" xfId="15" applyNumberFormat="1" applyFont="1" applyFill="1" applyBorder="1" applyAlignment="1">
      <alignment/>
    </xf>
    <xf numFmtId="37" fontId="12" fillId="0" borderId="0" xfId="0" applyFont="1" applyAlignment="1">
      <alignment horizontal="centerContinuous"/>
    </xf>
    <xf numFmtId="37" fontId="7" fillId="0" borderId="0" xfId="0" applyFont="1" applyBorder="1" applyAlignment="1">
      <alignment horizontal="center"/>
    </xf>
    <xf numFmtId="37" fontId="8" fillId="0" borderId="0" xfId="0" applyFont="1" applyBorder="1" applyAlignment="1">
      <alignment horizontal="center"/>
    </xf>
    <xf numFmtId="183" fontId="8" fillId="0" borderId="0" xfId="15" applyNumberFormat="1" applyFont="1" applyAlignment="1">
      <alignment horizontal="center"/>
    </xf>
    <xf numFmtId="183" fontId="7" fillId="0" borderId="0" xfId="15" applyNumberFormat="1" applyFont="1" applyAlignment="1">
      <alignment horizontal="center"/>
    </xf>
    <xf numFmtId="37" fontId="8" fillId="0" borderId="0" xfId="0" applyFont="1" applyBorder="1" applyAlignment="1">
      <alignment/>
    </xf>
    <xf numFmtId="37" fontId="7" fillId="0" borderId="0" xfId="0" applyFont="1" applyBorder="1" applyAlignment="1">
      <alignment/>
    </xf>
    <xf numFmtId="0" fontId="10" fillId="0" borderId="0" xfId="0" applyNumberFormat="1" applyFont="1" applyAlignment="1" applyProtection="1">
      <alignment horizontal="center"/>
      <protection/>
    </xf>
    <xf numFmtId="37" fontId="17" fillId="0" borderId="0" xfId="0" applyFont="1" applyAlignment="1">
      <alignment/>
    </xf>
    <xf numFmtId="183" fontId="6" fillId="0" borderId="4" xfId="15" applyNumberFormat="1" applyFont="1" applyBorder="1" applyAlignment="1">
      <alignment/>
    </xf>
    <xf numFmtId="37" fontId="9" fillId="0" borderId="0" xfId="0" applyFont="1" applyAlignment="1">
      <alignment horizontal="center"/>
    </xf>
    <xf numFmtId="37" fontId="20" fillId="0" borderId="0" xfId="0" applyFont="1" applyFill="1" applyBorder="1" applyAlignment="1">
      <alignment horizontal="center"/>
    </xf>
    <xf numFmtId="37" fontId="20" fillId="0" borderId="0" xfId="0" applyFont="1" applyFill="1" applyBorder="1" applyAlignment="1" applyProtection="1">
      <alignment/>
      <protection/>
    </xf>
    <xf numFmtId="37" fontId="20" fillId="0" borderId="0" xfId="0" applyFont="1" applyFill="1" applyBorder="1" applyAlignment="1">
      <alignment/>
    </xf>
    <xf numFmtId="183" fontId="6" fillId="0" borderId="0" xfId="15" applyNumberFormat="1" applyFont="1" applyBorder="1" applyAlignment="1" applyProtection="1">
      <alignment horizontal="right"/>
      <protection/>
    </xf>
    <xf numFmtId="43" fontId="6" fillId="0" borderId="0" xfId="15" applyNumberFormat="1" applyFont="1" applyBorder="1" applyAlignment="1" applyProtection="1">
      <alignment horizontal="right"/>
      <protection/>
    </xf>
    <xf numFmtId="39" fontId="6" fillId="0" borderId="0" xfId="0" applyNumberFormat="1" applyFont="1" applyBorder="1" applyAlignment="1">
      <alignment horizontal="right"/>
    </xf>
    <xf numFmtId="37" fontId="16" fillId="0" borderId="0" xfId="0" applyFont="1" applyAlignment="1">
      <alignment horizontal="center"/>
    </xf>
    <xf numFmtId="37" fontId="16" fillId="0" borderId="0" xfId="0" applyFont="1" applyAlignment="1" applyProtection="1">
      <alignment horizontal="center"/>
      <protection/>
    </xf>
    <xf numFmtId="183" fontId="7" fillId="0" borderId="0" xfId="15" applyNumberFormat="1" applyFont="1" applyAlignment="1">
      <alignment horizontal="center" wrapText="1"/>
    </xf>
    <xf numFmtId="37" fontId="0" fillId="0" borderId="0" xfId="0" applyAlignment="1">
      <alignment wrapText="1"/>
    </xf>
    <xf numFmtId="37" fontId="16" fillId="0" borderId="0" xfId="0" applyFont="1" applyAlignment="1">
      <alignment horizontal="center" wrapText="1"/>
    </xf>
    <xf numFmtId="37" fontId="13" fillId="0" borderId="0" xfId="0" applyFont="1" applyFill="1" applyAlignment="1" applyProtection="1">
      <alignment horizontal="center"/>
      <protection/>
    </xf>
    <xf numFmtId="37" fontId="16" fillId="0" borderId="0" xfId="0" applyFont="1" applyFill="1" applyAlignment="1" applyProtection="1">
      <alignment horizontal="center"/>
      <protection/>
    </xf>
    <xf numFmtId="37" fontId="6" fillId="0" borderId="0" xfId="0" applyFont="1" applyAlignment="1" quotePrefix="1">
      <alignment/>
    </xf>
    <xf numFmtId="183" fontId="6" fillId="0" borderId="5" xfId="15" applyNumberFormat="1" applyFont="1" applyFill="1" applyBorder="1" applyAlignment="1">
      <alignment/>
    </xf>
    <xf numFmtId="183" fontId="6" fillId="0" borderId="6" xfId="15" applyNumberFormat="1" applyFont="1" applyFill="1" applyBorder="1" applyAlignment="1">
      <alignment/>
    </xf>
    <xf numFmtId="183" fontId="6" fillId="0" borderId="7" xfId="15" applyNumberFormat="1" applyFont="1" applyFill="1" applyBorder="1" applyAlignment="1">
      <alignment/>
    </xf>
    <xf numFmtId="183" fontId="6" fillId="0" borderId="8" xfId="15" applyNumberFormat="1" applyFont="1" applyFill="1" applyBorder="1" applyAlignment="1">
      <alignment/>
    </xf>
    <xf numFmtId="183" fontId="6" fillId="0" borderId="3" xfId="15" applyNumberFormat="1" applyFont="1" applyFill="1" applyBorder="1" applyAlignment="1">
      <alignment/>
    </xf>
    <xf numFmtId="183" fontId="6" fillId="0" borderId="9" xfId="15" applyNumberFormat="1" applyFont="1" applyFill="1" applyBorder="1" applyAlignment="1">
      <alignment/>
    </xf>
    <xf numFmtId="0" fontId="14" fillId="0" borderId="0" xfId="0" applyNumberFormat="1" applyFont="1" applyBorder="1" applyAlignment="1">
      <alignment horizontal="center"/>
    </xf>
    <xf numFmtId="37" fontId="13" fillId="0" borderId="0" xfId="0" applyNumberFormat="1" applyFont="1" applyBorder="1" applyAlignment="1" applyProtection="1">
      <alignment horizontal="centerContinuous"/>
      <protection/>
    </xf>
    <xf numFmtId="39" fontId="6" fillId="0" borderId="0" xfId="0" applyNumberFormat="1" applyFont="1" applyAlignment="1">
      <alignment/>
    </xf>
    <xf numFmtId="183" fontId="6" fillId="0" borderId="3" xfId="15" applyNumberFormat="1" applyFont="1" applyBorder="1" applyAlignment="1" applyProtection="1">
      <alignment horizontal="right"/>
      <protection/>
    </xf>
    <xf numFmtId="37" fontId="6" fillId="0" borderId="3" xfId="0" applyFont="1" applyBorder="1" applyAlignment="1" applyProtection="1">
      <alignment/>
      <protection/>
    </xf>
    <xf numFmtId="183" fontId="6" fillId="0" borderId="10" xfId="0" applyNumberFormat="1" applyFont="1" applyBorder="1" applyAlignment="1" applyProtection="1">
      <alignment horizontal="right"/>
      <protection/>
    </xf>
    <xf numFmtId="183" fontId="6" fillId="0" borderId="11" xfId="0" applyNumberFormat="1" applyFont="1" applyBorder="1" applyAlignment="1" applyProtection="1">
      <alignment horizontal="right"/>
      <protection/>
    </xf>
    <xf numFmtId="37" fontId="6" fillId="0" borderId="12" xfId="0" applyFont="1" applyBorder="1" applyAlignment="1">
      <alignment/>
    </xf>
    <xf numFmtId="183" fontId="6" fillId="0" borderId="12" xfId="0" applyNumberFormat="1" applyFont="1" applyBorder="1" applyAlignment="1" applyProtection="1">
      <alignment horizontal="right"/>
      <protection/>
    </xf>
    <xf numFmtId="37" fontId="6" fillId="0" borderId="10" xfId="0" applyFont="1" applyBorder="1" applyAlignment="1" applyProtection="1">
      <alignment/>
      <protection/>
    </xf>
    <xf numFmtId="37" fontId="6" fillId="0" borderId="11" xfId="0" applyFont="1" applyBorder="1" applyAlignment="1" applyProtection="1">
      <alignment/>
      <protection/>
    </xf>
    <xf numFmtId="183" fontId="7" fillId="0" borderId="13" xfId="15" applyNumberFormat="1" applyFont="1" applyBorder="1" applyAlignment="1">
      <alignment/>
    </xf>
    <xf numFmtId="183" fontId="7" fillId="0" borderId="0" xfId="15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 applyProtection="1">
      <alignment/>
      <protection/>
    </xf>
    <xf numFmtId="183" fontId="7" fillId="0" borderId="0" xfId="15" applyNumberFormat="1" applyFont="1" applyBorder="1" applyAlignment="1" applyProtection="1">
      <alignment horizontal="right"/>
      <protection/>
    </xf>
    <xf numFmtId="37" fontId="12" fillId="0" borderId="0" xfId="0" applyFont="1" applyAlignment="1" applyProtection="1">
      <alignment horizontal="center"/>
      <protection/>
    </xf>
    <xf numFmtId="37" fontId="16" fillId="0" borderId="0" xfId="0" applyFont="1" applyAlignment="1">
      <alignment horizontal="center"/>
    </xf>
    <xf numFmtId="37" fontId="16" fillId="0" borderId="0" xfId="0" applyFont="1" applyAlignment="1" applyProtection="1">
      <alignment horizontal="center"/>
      <protection/>
    </xf>
    <xf numFmtId="37" fontId="10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183" fontId="7" fillId="0" borderId="0" xfId="15" applyNumberFormat="1" applyFont="1" applyAlignment="1">
      <alignment horizontal="center" wrapText="1"/>
    </xf>
    <xf numFmtId="37" fontId="0" fillId="0" borderId="0" xfId="0" applyAlignment="1">
      <alignment wrapText="1"/>
    </xf>
    <xf numFmtId="37" fontId="7" fillId="0" borderId="0" xfId="0" applyFont="1" applyAlignment="1">
      <alignment horizontal="center"/>
    </xf>
    <xf numFmtId="37" fontId="12" fillId="0" borderId="0" xfId="0" applyFont="1" applyAlignment="1">
      <alignment horizontal="center"/>
    </xf>
    <xf numFmtId="0" fontId="10" fillId="0" borderId="0" xfId="0" applyNumberFormat="1" applyFont="1" applyAlignment="1" applyProtection="1">
      <alignment horizontal="center"/>
      <protection/>
    </xf>
    <xf numFmtId="37" fontId="10" fillId="0" borderId="0" xfId="0" applyFont="1" applyBorder="1" applyAlignment="1" applyProtection="1">
      <alignment horizontal="center"/>
      <protection/>
    </xf>
    <xf numFmtId="37" fontId="16" fillId="0" borderId="0" xfId="0" applyFont="1" applyBorder="1" applyAlignment="1" applyProtection="1">
      <alignment horizontal="center"/>
      <protection/>
    </xf>
    <xf numFmtId="37" fontId="1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zoomScaleSheetLayoutView="100" workbookViewId="0" topLeftCell="A43">
      <selection activeCell="C58" sqref="C58"/>
    </sheetView>
  </sheetViews>
  <sheetFormatPr defaultColWidth="9.140625" defaultRowHeight="15.75" customHeight="1"/>
  <cols>
    <col min="1" max="1" width="2.00390625" style="5" customWidth="1"/>
    <col min="2" max="2" width="1.7109375" style="5" customWidth="1"/>
    <col min="3" max="3" width="2.7109375" style="5" customWidth="1"/>
    <col min="4" max="4" width="42.00390625" style="5" customWidth="1"/>
    <col min="5" max="5" width="6.421875" style="5" customWidth="1"/>
    <col min="6" max="6" width="14.57421875" style="5" customWidth="1"/>
    <col min="7" max="7" width="2.00390625" style="5" customWidth="1"/>
    <col min="8" max="8" width="14.57421875" style="5" customWidth="1"/>
    <col min="9" max="9" width="3.421875" style="12" customWidth="1"/>
    <col min="10" max="10" width="15.28125" style="12" customWidth="1"/>
    <col min="11" max="12" width="9.140625" style="12" customWidth="1"/>
    <col min="13" max="15" width="9.140625" style="5" customWidth="1"/>
    <col min="16" max="16384" width="9.140625" style="5" customWidth="1"/>
  </cols>
  <sheetData>
    <row r="1" spans="1:12" ht="15.75" customHeight="1">
      <c r="A1" s="130" t="s">
        <v>28</v>
      </c>
      <c r="B1" s="130"/>
      <c r="C1" s="130"/>
      <c r="D1" s="130"/>
      <c r="E1" s="130"/>
      <c r="F1" s="130"/>
      <c r="G1" s="130"/>
      <c r="H1" s="130"/>
      <c r="I1" s="3"/>
      <c r="J1" s="4"/>
      <c r="K1" s="4"/>
      <c r="L1" s="4"/>
    </row>
    <row r="2" spans="1:12" s="36" customFormat="1" ht="9" customHeight="1">
      <c r="A2" s="30" t="s">
        <v>2</v>
      </c>
      <c r="B2" s="31"/>
      <c r="C2" s="31"/>
      <c r="D2" s="31"/>
      <c r="E2" s="31"/>
      <c r="F2" s="31"/>
      <c r="G2" s="31"/>
      <c r="H2" s="32"/>
      <c r="I2" s="33"/>
      <c r="J2" s="34"/>
      <c r="K2" s="34"/>
      <c r="L2" s="35"/>
    </row>
    <row r="3" spans="1:12" s="36" customFormat="1" ht="9" customHeight="1">
      <c r="A3" s="30"/>
      <c r="B3" s="31"/>
      <c r="C3" s="31"/>
      <c r="D3" s="31"/>
      <c r="E3" s="31"/>
      <c r="F3" s="31"/>
      <c r="G3" s="31"/>
      <c r="H3" s="32"/>
      <c r="I3" s="33"/>
      <c r="J3" s="34"/>
      <c r="K3" s="34"/>
      <c r="L3" s="35"/>
    </row>
    <row r="4" spans="1:12" ht="15.75" customHeight="1">
      <c r="A4" s="1" t="s">
        <v>91</v>
      </c>
      <c r="B4" s="1"/>
      <c r="C4" s="1"/>
      <c r="D4" s="1"/>
      <c r="E4" s="2"/>
      <c r="F4" s="1"/>
      <c r="G4" s="1"/>
      <c r="H4" s="1"/>
      <c r="I4" s="6"/>
      <c r="J4" s="6"/>
      <c r="K4" s="7"/>
      <c r="L4" s="8"/>
    </row>
    <row r="5" spans="1:12" ht="15.75" customHeight="1">
      <c r="A5" s="1"/>
      <c r="B5" s="1"/>
      <c r="C5" s="1"/>
      <c r="D5" s="9"/>
      <c r="E5" s="2"/>
      <c r="F5" s="1"/>
      <c r="G5" s="1"/>
      <c r="H5" s="100"/>
      <c r="I5" s="6"/>
      <c r="J5" s="6"/>
      <c r="K5" s="7"/>
      <c r="L5" s="4"/>
    </row>
    <row r="6" spans="4:12" ht="15.75" customHeight="1">
      <c r="D6" s="10"/>
      <c r="E6" s="10"/>
      <c r="F6" s="11" t="s">
        <v>26</v>
      </c>
      <c r="G6" s="6"/>
      <c r="H6" s="11" t="str">
        <f>F6</f>
        <v>As At</v>
      </c>
      <c r="I6" s="3"/>
      <c r="J6" s="7"/>
      <c r="L6" s="7"/>
    </row>
    <row r="7" spans="4:12" ht="15.75" customHeight="1">
      <c r="D7" s="10"/>
      <c r="E7" s="10"/>
      <c r="F7" s="11" t="s">
        <v>48</v>
      </c>
      <c r="G7" s="6"/>
      <c r="H7" s="11" t="s">
        <v>37</v>
      </c>
      <c r="I7" s="3"/>
      <c r="J7" s="7"/>
      <c r="L7" s="7"/>
    </row>
    <row r="8" spans="4:12" ht="15.75" customHeight="1">
      <c r="D8" s="10"/>
      <c r="E8" s="10"/>
      <c r="F8" s="11" t="s">
        <v>35</v>
      </c>
      <c r="G8" s="6"/>
      <c r="H8" s="11" t="s">
        <v>32</v>
      </c>
      <c r="I8" s="3"/>
      <c r="J8" s="7"/>
      <c r="L8" s="7"/>
    </row>
    <row r="9" spans="4:12" ht="15.75" customHeight="1">
      <c r="D9" s="10"/>
      <c r="E9" s="10"/>
      <c r="F9" s="11" t="s">
        <v>36</v>
      </c>
      <c r="G9" s="6"/>
      <c r="H9" s="11" t="s">
        <v>38</v>
      </c>
      <c r="I9" s="3"/>
      <c r="J9" s="7"/>
      <c r="L9" s="7"/>
    </row>
    <row r="10" spans="4:12" ht="15.75" customHeight="1">
      <c r="D10" s="10"/>
      <c r="E10" s="10"/>
      <c r="F10" s="13" t="s">
        <v>85</v>
      </c>
      <c r="G10" s="14"/>
      <c r="H10" s="13" t="s">
        <v>59</v>
      </c>
      <c r="I10" s="3"/>
      <c r="J10" s="15"/>
      <c r="L10" s="15"/>
    </row>
    <row r="11" spans="4:12" ht="15.75" customHeight="1">
      <c r="D11" s="10"/>
      <c r="E11" s="10"/>
      <c r="F11" s="37" t="s">
        <v>1</v>
      </c>
      <c r="G11" s="10"/>
      <c r="H11" s="37" t="s">
        <v>1</v>
      </c>
      <c r="I11" s="3"/>
      <c r="J11" s="15"/>
      <c r="L11" s="7"/>
    </row>
    <row r="12" spans="4:12" ht="12" customHeight="1">
      <c r="D12" s="10"/>
      <c r="E12" s="10"/>
      <c r="G12" s="10"/>
      <c r="I12" s="3"/>
      <c r="K12" s="4"/>
      <c r="L12" s="4"/>
    </row>
    <row r="13" spans="1:12" ht="15.75" customHeight="1">
      <c r="A13" s="16"/>
      <c r="B13" s="16"/>
      <c r="C13" s="5" t="s">
        <v>4</v>
      </c>
      <c r="F13" s="19">
        <v>82008</v>
      </c>
      <c r="H13" s="19">
        <v>134393</v>
      </c>
      <c r="J13" s="20"/>
      <c r="K13" s="20"/>
      <c r="L13" s="20"/>
    </row>
    <row r="14" spans="1:12" ht="15.75" customHeight="1">
      <c r="A14" s="16"/>
      <c r="B14" s="16"/>
      <c r="C14" s="5" t="s">
        <v>62</v>
      </c>
      <c r="F14" s="19">
        <v>166249</v>
      </c>
      <c r="H14" s="19">
        <v>178434</v>
      </c>
      <c r="J14" s="20"/>
      <c r="K14" s="20"/>
      <c r="L14" s="20"/>
    </row>
    <row r="15" spans="1:12" ht="15.75" customHeight="1">
      <c r="A15" s="16"/>
      <c r="B15" s="16"/>
      <c r="C15" s="5" t="s">
        <v>63</v>
      </c>
      <c r="F15" s="19">
        <v>7553</v>
      </c>
      <c r="H15" s="19">
        <v>36787</v>
      </c>
      <c r="J15" s="20"/>
      <c r="K15" s="20"/>
      <c r="L15" s="20"/>
    </row>
    <row r="16" spans="1:12" ht="15.75" customHeight="1">
      <c r="A16" s="16"/>
      <c r="B16" s="16"/>
      <c r="C16" s="5" t="s">
        <v>5</v>
      </c>
      <c r="F16" s="19">
        <v>14854</v>
      </c>
      <c r="H16" s="19">
        <v>60833</v>
      </c>
      <c r="J16" s="20"/>
      <c r="K16" s="20"/>
      <c r="L16" s="20"/>
    </row>
    <row r="17" spans="1:12" ht="15.75" customHeight="1">
      <c r="A17" s="16"/>
      <c r="B17" s="16"/>
      <c r="C17" s="5" t="s">
        <v>84</v>
      </c>
      <c r="F17" s="19">
        <v>1493</v>
      </c>
      <c r="H17" s="19">
        <v>1457</v>
      </c>
      <c r="J17" s="20"/>
      <c r="K17" s="20"/>
      <c r="L17" s="20"/>
    </row>
    <row r="18" spans="1:12" ht="15.75" customHeight="1">
      <c r="A18" s="16"/>
      <c r="B18" s="16"/>
      <c r="C18" s="5" t="s">
        <v>55</v>
      </c>
      <c r="F18" s="19">
        <v>32555</v>
      </c>
      <c r="H18" s="19">
        <v>63739</v>
      </c>
      <c r="J18" s="20"/>
      <c r="K18" s="20"/>
      <c r="L18" s="20"/>
    </row>
    <row r="19" spans="1:12" ht="15.75" customHeight="1">
      <c r="A19" s="16"/>
      <c r="B19" s="16"/>
      <c r="C19" s="5" t="s">
        <v>83</v>
      </c>
      <c r="F19" s="19">
        <v>9566</v>
      </c>
      <c r="H19" s="19">
        <v>10389</v>
      </c>
      <c r="J19" s="20"/>
      <c r="K19" s="20"/>
      <c r="L19" s="20"/>
    </row>
    <row r="20" spans="1:12" ht="15.75" customHeight="1">
      <c r="A20" s="16"/>
      <c r="B20" s="16"/>
      <c r="C20" s="5" t="s">
        <v>53</v>
      </c>
      <c r="F20" s="19">
        <v>636</v>
      </c>
      <c r="H20" s="19">
        <v>390</v>
      </c>
      <c r="J20" s="20"/>
      <c r="K20" s="20"/>
      <c r="L20" s="20"/>
    </row>
    <row r="21" spans="4:12" ht="12" customHeight="1">
      <c r="D21" s="10"/>
      <c r="E21" s="10"/>
      <c r="G21" s="10"/>
      <c r="I21" s="3"/>
      <c r="K21" s="4"/>
      <c r="L21" s="4"/>
    </row>
    <row r="22" spans="1:12" ht="15.75" customHeight="1">
      <c r="A22" s="16"/>
      <c r="B22" s="16"/>
      <c r="C22" s="5" t="s">
        <v>6</v>
      </c>
      <c r="F22" s="19"/>
      <c r="H22" s="19"/>
      <c r="J22" s="21"/>
      <c r="K22" s="21"/>
      <c r="L22" s="21"/>
    </row>
    <row r="23" spans="1:12" ht="15.75" customHeight="1">
      <c r="A23" s="16"/>
      <c r="B23" s="16"/>
      <c r="D23" s="22" t="s">
        <v>56</v>
      </c>
      <c r="E23" s="22"/>
      <c r="F23" s="19">
        <v>276555</v>
      </c>
      <c r="H23" s="19">
        <v>344090</v>
      </c>
      <c r="J23" s="21"/>
      <c r="K23" s="21"/>
      <c r="L23" s="21"/>
    </row>
    <row r="24" spans="1:12" ht="15.75" customHeight="1">
      <c r="A24" s="16"/>
      <c r="B24" s="16"/>
      <c r="C24" s="16"/>
      <c r="D24" s="22" t="s">
        <v>7</v>
      </c>
      <c r="E24" s="22"/>
      <c r="F24" s="19">
        <v>29254</v>
      </c>
      <c r="H24" s="19">
        <v>31800</v>
      </c>
      <c r="J24" s="21"/>
      <c r="K24" s="21"/>
      <c r="L24" s="21"/>
    </row>
    <row r="25" spans="1:12" ht="15.75" customHeight="1">
      <c r="A25" s="16"/>
      <c r="B25" s="16"/>
      <c r="C25" s="16"/>
      <c r="D25" s="22" t="s">
        <v>65</v>
      </c>
      <c r="E25" s="22"/>
      <c r="F25" s="19">
        <f>68820+24079+128</f>
        <v>93027</v>
      </c>
      <c r="H25" s="19">
        <v>86743</v>
      </c>
      <c r="J25" s="21"/>
      <c r="K25" s="21"/>
      <c r="L25" s="21"/>
    </row>
    <row r="26" spans="1:12" ht="15.75" customHeight="1">
      <c r="A26" s="16"/>
      <c r="B26" s="16"/>
      <c r="C26" s="16"/>
      <c r="D26" s="23" t="s">
        <v>64</v>
      </c>
      <c r="E26" s="23"/>
      <c r="F26" s="24">
        <v>19996</v>
      </c>
      <c r="G26" s="25"/>
      <c r="H26" s="24">
        <v>18569</v>
      </c>
      <c r="J26" s="21"/>
      <c r="K26" s="21"/>
      <c r="L26" s="21"/>
    </row>
    <row r="27" spans="1:12" ht="15.75" customHeight="1">
      <c r="A27" s="16"/>
      <c r="B27" s="16"/>
      <c r="C27" s="16"/>
      <c r="D27" s="23" t="s">
        <v>34</v>
      </c>
      <c r="E27" s="23"/>
      <c r="F27" s="24">
        <v>24978</v>
      </c>
      <c r="G27" s="25"/>
      <c r="H27" s="24">
        <v>20866</v>
      </c>
      <c r="J27" s="21"/>
      <c r="K27" s="21"/>
      <c r="L27" s="21"/>
    </row>
    <row r="28" spans="1:12" ht="15.75" customHeight="1">
      <c r="A28" s="16"/>
      <c r="B28" s="16"/>
      <c r="C28" s="16"/>
      <c r="D28" s="22" t="s">
        <v>8</v>
      </c>
      <c r="E28" s="22"/>
      <c r="F28" s="19">
        <v>33885</v>
      </c>
      <c r="H28" s="19">
        <v>36663</v>
      </c>
      <c r="J28" s="21"/>
      <c r="K28" s="21"/>
      <c r="L28" s="21"/>
    </row>
    <row r="29" spans="1:12" ht="15.75" customHeight="1">
      <c r="A29" s="16"/>
      <c r="B29" s="16"/>
      <c r="C29" s="16"/>
      <c r="F29" s="26">
        <f>SUM(F23:F28)</f>
        <v>477695</v>
      </c>
      <c r="H29" s="26">
        <f>SUM(H23:H28)</f>
        <v>538731</v>
      </c>
      <c r="J29" s="21"/>
      <c r="K29" s="21"/>
      <c r="L29" s="21"/>
    </row>
    <row r="30" spans="4:12" ht="12" customHeight="1">
      <c r="D30" s="10"/>
      <c r="E30" s="10"/>
      <c r="G30" s="10"/>
      <c r="I30" s="3"/>
      <c r="K30" s="4"/>
      <c r="L30" s="4"/>
    </row>
    <row r="31" spans="1:12" ht="15.75" customHeight="1">
      <c r="A31" s="16"/>
      <c r="B31" s="16"/>
      <c r="C31" s="5" t="s">
        <v>9</v>
      </c>
      <c r="F31" s="19"/>
      <c r="H31" s="19"/>
      <c r="J31" s="21"/>
      <c r="K31" s="21"/>
      <c r="L31" s="21"/>
    </row>
    <row r="32" spans="1:12" ht="15.75" customHeight="1">
      <c r="A32" s="16"/>
      <c r="B32" s="16"/>
      <c r="C32" s="16"/>
      <c r="D32" s="22" t="s">
        <v>66</v>
      </c>
      <c r="E32" s="22"/>
      <c r="F32" s="19">
        <f>49112+74246+35100</f>
        <v>158458</v>
      </c>
      <c r="H32" s="19">
        <f>65810+90486+1</f>
        <v>156297</v>
      </c>
      <c r="J32" s="21"/>
      <c r="K32" s="21"/>
      <c r="L32" s="21"/>
    </row>
    <row r="33" spans="1:12" ht="15.75" customHeight="1">
      <c r="A33" s="16"/>
      <c r="B33" s="16"/>
      <c r="C33" s="16"/>
      <c r="D33" s="22" t="s">
        <v>10</v>
      </c>
      <c r="E33" s="22"/>
      <c r="F33" s="19">
        <v>237301</v>
      </c>
      <c r="H33" s="19">
        <v>263376</v>
      </c>
      <c r="J33" s="21"/>
      <c r="K33" s="21"/>
      <c r="L33" s="21"/>
    </row>
    <row r="34" spans="1:12" ht="15.75" customHeight="1">
      <c r="A34" s="16"/>
      <c r="B34" s="16"/>
      <c r="C34" s="16"/>
      <c r="D34" s="22" t="s">
        <v>11</v>
      </c>
      <c r="E34" s="22"/>
      <c r="F34" s="19">
        <v>3381</v>
      </c>
      <c r="H34" s="19">
        <v>1887</v>
      </c>
      <c r="J34" s="21"/>
      <c r="K34" s="21"/>
      <c r="L34" s="21"/>
    </row>
    <row r="35" spans="1:12" ht="15.75" customHeight="1">
      <c r="A35" s="16"/>
      <c r="B35" s="16"/>
      <c r="C35" s="16"/>
      <c r="F35" s="26">
        <f>SUM(F32:F34)</f>
        <v>399140</v>
      </c>
      <c r="H35" s="26">
        <f>SUM(H32:H34)</f>
        <v>421560</v>
      </c>
      <c r="J35" s="21"/>
      <c r="K35" s="21"/>
      <c r="L35" s="21"/>
    </row>
    <row r="36" spans="4:12" ht="12" customHeight="1">
      <c r="D36" s="10"/>
      <c r="E36" s="10"/>
      <c r="G36" s="10"/>
      <c r="I36" s="3"/>
      <c r="K36" s="4"/>
      <c r="L36" s="4"/>
    </row>
    <row r="37" spans="1:12" ht="15.75" customHeight="1">
      <c r="A37" s="16"/>
      <c r="B37" s="16"/>
      <c r="C37" s="5" t="s">
        <v>58</v>
      </c>
      <c r="F37" s="19">
        <f>F29-F35</f>
        <v>78555</v>
      </c>
      <c r="H37" s="19">
        <f>H29-H35</f>
        <v>117171</v>
      </c>
      <c r="J37" s="21"/>
      <c r="K37" s="21"/>
      <c r="L37" s="21"/>
    </row>
    <row r="38" spans="1:12" ht="15.75" customHeight="1" thickBot="1">
      <c r="A38" s="16"/>
      <c r="B38" s="16"/>
      <c r="F38" s="27">
        <f>SUM(F13:F20)+F37</f>
        <v>393469</v>
      </c>
      <c r="H38" s="27">
        <f>SUM(H13:H20)+H37</f>
        <v>603593</v>
      </c>
      <c r="J38" s="21"/>
      <c r="K38" s="21"/>
      <c r="L38" s="21"/>
    </row>
    <row r="39" spans="4:12" ht="12" customHeight="1">
      <c r="D39" s="10"/>
      <c r="E39" s="10"/>
      <c r="G39" s="10"/>
      <c r="I39" s="3"/>
      <c r="K39" s="4"/>
      <c r="L39" s="4"/>
    </row>
    <row r="40" spans="1:12" ht="15.75" customHeight="1">
      <c r="A40" s="16"/>
      <c r="B40" s="16"/>
      <c r="C40" s="5" t="s">
        <v>78</v>
      </c>
      <c r="F40" s="19"/>
      <c r="H40" s="19"/>
      <c r="J40" s="21"/>
      <c r="K40" s="21"/>
      <c r="L40" s="21"/>
    </row>
    <row r="41" spans="1:12" ht="15.75" customHeight="1">
      <c r="A41" s="16"/>
      <c r="B41" s="16"/>
      <c r="C41" s="22" t="s">
        <v>12</v>
      </c>
      <c r="F41" s="19">
        <f>401423+4</f>
        <v>401427</v>
      </c>
      <c r="H41" s="19">
        <v>401423</v>
      </c>
      <c r="J41" s="21"/>
      <c r="K41" s="21"/>
      <c r="L41" s="21"/>
    </row>
    <row r="42" spans="1:12" ht="15.75" customHeight="1">
      <c r="A42" s="16"/>
      <c r="B42" s="16"/>
      <c r="C42" s="22" t="s">
        <v>13</v>
      </c>
      <c r="F42" s="19">
        <v>-132709</v>
      </c>
      <c r="H42" s="19">
        <v>45824</v>
      </c>
      <c r="J42" s="21"/>
      <c r="K42" s="21"/>
      <c r="L42" s="21"/>
    </row>
    <row r="43" spans="1:12" ht="15.75" customHeight="1">
      <c r="A43" s="16"/>
      <c r="C43" s="22" t="s">
        <v>50</v>
      </c>
      <c r="F43" s="28">
        <f>75918-4</f>
        <v>75914</v>
      </c>
      <c r="H43" s="28">
        <v>75918</v>
      </c>
      <c r="J43" s="21"/>
      <c r="K43" s="21"/>
      <c r="L43" s="21"/>
    </row>
    <row r="44" spans="1:12" ht="15.75" customHeight="1">
      <c r="A44" s="16"/>
      <c r="F44" s="24">
        <f>+F41+F43+F42</f>
        <v>344632</v>
      </c>
      <c r="H44" s="24">
        <v>523165</v>
      </c>
      <c r="J44" s="21"/>
      <c r="K44" s="21"/>
      <c r="L44" s="21"/>
    </row>
    <row r="45" spans="1:12" ht="15.75" customHeight="1">
      <c r="A45" s="16"/>
      <c r="B45" s="16"/>
      <c r="C45" s="5" t="s">
        <v>14</v>
      </c>
      <c r="F45" s="19">
        <v>7151</v>
      </c>
      <c r="H45" s="19">
        <v>-22257</v>
      </c>
      <c r="J45" s="21"/>
      <c r="K45" s="21"/>
      <c r="L45" s="21"/>
    </row>
    <row r="46" spans="1:12" ht="15.75" customHeight="1">
      <c r="A46" s="16"/>
      <c r="B46" s="16"/>
      <c r="C46" s="5" t="s">
        <v>67</v>
      </c>
      <c r="F46" s="19">
        <v>13524</v>
      </c>
      <c r="H46" s="19">
        <v>13364</v>
      </c>
      <c r="J46" s="21"/>
      <c r="K46" s="21"/>
      <c r="L46" s="21"/>
    </row>
    <row r="47" spans="1:12" ht="15.75" customHeight="1">
      <c r="A47" s="16"/>
      <c r="B47" s="16"/>
      <c r="C47" s="5" t="s">
        <v>68</v>
      </c>
      <c r="F47" s="19"/>
      <c r="H47" s="19"/>
      <c r="J47" s="21"/>
      <c r="K47" s="21"/>
      <c r="L47" s="21"/>
    </row>
    <row r="48" spans="1:12" ht="15.75" customHeight="1">
      <c r="A48" s="16"/>
      <c r="B48" s="16"/>
      <c r="D48" s="22" t="s">
        <v>72</v>
      </c>
      <c r="F48" s="19">
        <v>1987</v>
      </c>
      <c r="H48" s="19">
        <v>1186</v>
      </c>
      <c r="J48" s="21"/>
      <c r="K48" s="21"/>
      <c r="L48" s="21"/>
    </row>
    <row r="49" spans="1:12" ht="15.75" customHeight="1">
      <c r="A49" s="16"/>
      <c r="B49" s="16"/>
      <c r="D49" s="22" t="s">
        <v>71</v>
      </c>
      <c r="F49" s="19">
        <v>0</v>
      </c>
      <c r="H49" s="19">
        <v>28750</v>
      </c>
      <c r="J49" s="21"/>
      <c r="K49" s="21"/>
      <c r="L49" s="21"/>
    </row>
    <row r="50" spans="1:12" ht="15.75" customHeight="1">
      <c r="A50" s="16"/>
      <c r="B50" s="16"/>
      <c r="D50" s="22" t="s">
        <v>73</v>
      </c>
      <c r="F50" s="19">
        <f>51912-35100</f>
        <v>16812</v>
      </c>
      <c r="H50" s="19">
        <v>38812</v>
      </c>
      <c r="J50" s="21"/>
      <c r="K50" s="21"/>
      <c r="L50" s="21"/>
    </row>
    <row r="51" spans="1:12" ht="15.75" customHeight="1">
      <c r="A51" s="16"/>
      <c r="B51" s="16"/>
      <c r="D51" s="22" t="s">
        <v>70</v>
      </c>
      <c r="F51" s="19">
        <v>3701</v>
      </c>
      <c r="H51" s="19">
        <f>43634-38812</f>
        <v>4822</v>
      </c>
      <c r="J51" s="21"/>
      <c r="K51" s="21"/>
      <c r="L51" s="21"/>
    </row>
    <row r="52" spans="1:12" ht="15.75" customHeight="1">
      <c r="A52" s="16"/>
      <c r="B52" s="16"/>
      <c r="D52" s="22" t="s">
        <v>69</v>
      </c>
      <c r="F52" s="19">
        <v>4305</v>
      </c>
      <c r="H52" s="19">
        <v>4721</v>
      </c>
      <c r="J52" s="21"/>
      <c r="K52" s="21"/>
      <c r="L52" s="21"/>
    </row>
    <row r="53" spans="1:12" ht="15.75" customHeight="1">
      <c r="A53" s="16"/>
      <c r="B53" s="16"/>
      <c r="D53" s="22" t="s">
        <v>93</v>
      </c>
      <c r="F53" s="19">
        <v>1357</v>
      </c>
      <c r="H53" s="19">
        <v>6874</v>
      </c>
      <c r="J53" s="21"/>
      <c r="K53" s="21"/>
      <c r="L53" s="21"/>
    </row>
    <row r="54" spans="1:12" ht="15.75" customHeight="1">
      <c r="A54" s="16"/>
      <c r="B54" s="16"/>
      <c r="C54" s="5" t="s">
        <v>15</v>
      </c>
      <c r="F54" s="19">
        <v>0</v>
      </c>
      <c r="H54" s="19">
        <v>4156</v>
      </c>
      <c r="J54" s="21"/>
      <c r="K54" s="21"/>
      <c r="L54" s="21"/>
    </row>
    <row r="55" spans="1:12" ht="15.75" customHeight="1" thickBot="1">
      <c r="A55" s="16"/>
      <c r="B55" s="16"/>
      <c r="F55" s="27">
        <f>SUM(F44:F54)</f>
        <v>393469</v>
      </c>
      <c r="H55" s="27">
        <f>SUM(H44:H54)</f>
        <v>603593</v>
      </c>
      <c r="J55" s="21"/>
      <c r="K55" s="21"/>
      <c r="L55" s="21"/>
    </row>
    <row r="56" spans="1:12" ht="15.75" customHeight="1">
      <c r="A56" s="16"/>
      <c r="B56" s="16"/>
      <c r="C56" s="16"/>
      <c r="F56" s="24"/>
      <c r="H56" s="24"/>
      <c r="J56" s="21"/>
      <c r="K56" s="21"/>
      <c r="L56" s="21"/>
    </row>
    <row r="57" spans="1:12" ht="15.75" customHeight="1">
      <c r="A57" s="16"/>
      <c r="B57" s="16"/>
      <c r="C57" s="38" t="s">
        <v>114</v>
      </c>
      <c r="J57" s="21"/>
      <c r="K57" s="21"/>
      <c r="L57" s="21"/>
    </row>
    <row r="58" spans="1:12" ht="15.75" customHeight="1">
      <c r="A58" s="16"/>
      <c r="B58" s="16"/>
      <c r="C58" s="38" t="s">
        <v>113</v>
      </c>
      <c r="F58" s="39">
        <f>(+F42+F41+F43)/954681</f>
        <v>0.3609917867853241</v>
      </c>
      <c r="G58" s="40"/>
      <c r="H58" s="39">
        <f>(+H42+H41+H43)/954681</f>
        <v>0.5479998030755823</v>
      </c>
      <c r="J58" s="21"/>
      <c r="K58" s="21"/>
      <c r="L58" s="21"/>
    </row>
    <row r="59" spans="1:12" ht="15.75" customHeight="1">
      <c r="A59" s="93"/>
      <c r="B59" s="94"/>
      <c r="C59" s="95"/>
      <c r="D59" s="96"/>
      <c r="F59" s="116"/>
      <c r="H59" s="19"/>
      <c r="J59" s="21"/>
      <c r="K59" s="21"/>
      <c r="L59" s="21"/>
    </row>
    <row r="60" spans="1:12" ht="15.75" customHeight="1">
      <c r="A60" s="16"/>
      <c r="B60" s="16"/>
      <c r="C60" s="16"/>
      <c r="H60" s="19"/>
      <c r="J60" s="21"/>
      <c r="K60" s="21"/>
      <c r="L60" s="21"/>
    </row>
    <row r="61" spans="1:12" ht="15.75" customHeight="1">
      <c r="A61" s="16"/>
      <c r="B61" s="16"/>
      <c r="C61" s="16"/>
      <c r="H61" s="19"/>
      <c r="J61" s="21"/>
      <c r="K61" s="21"/>
      <c r="L61" s="21"/>
    </row>
    <row r="62" spans="1:12" ht="15.75" customHeight="1">
      <c r="A62" s="16"/>
      <c r="B62" s="16"/>
      <c r="C62" s="16"/>
      <c r="H62" s="19"/>
      <c r="J62" s="21"/>
      <c r="K62" s="21"/>
      <c r="L62" s="21"/>
    </row>
    <row r="63" spans="1:12" ht="15.75" customHeight="1">
      <c r="A63" s="16"/>
      <c r="B63" s="16"/>
      <c r="C63" s="16"/>
      <c r="H63" s="19"/>
      <c r="J63" s="21"/>
      <c r="K63" s="21"/>
      <c r="L63" s="21"/>
    </row>
    <row r="64" spans="1:12" ht="15.75" customHeight="1">
      <c r="A64" s="16"/>
      <c r="B64" s="16"/>
      <c r="C64" s="16"/>
      <c r="H64" s="19"/>
      <c r="J64" s="21"/>
      <c r="K64" s="21"/>
      <c r="L64" s="21"/>
    </row>
    <row r="65" spans="1:12" ht="15.75" customHeight="1">
      <c r="A65" s="16"/>
      <c r="B65" s="16"/>
      <c r="C65" s="16"/>
      <c r="H65" s="19"/>
      <c r="J65" s="21"/>
      <c r="K65" s="21"/>
      <c r="L65" s="21"/>
    </row>
    <row r="66" spans="1:12" ht="15.75" customHeight="1">
      <c r="A66" s="16"/>
      <c r="B66" s="16"/>
      <c r="C66" s="16"/>
      <c r="H66" s="19"/>
      <c r="J66" s="21"/>
      <c r="K66" s="21"/>
      <c r="L66" s="21"/>
    </row>
    <row r="67" spans="1:12" ht="15.75" customHeight="1">
      <c r="A67" s="16"/>
      <c r="B67" s="16"/>
      <c r="C67" s="16"/>
      <c r="J67" s="21"/>
      <c r="K67" s="21"/>
      <c r="L67" s="21"/>
    </row>
    <row r="68" spans="10:12" ht="15.75" customHeight="1">
      <c r="J68" s="21"/>
      <c r="K68" s="21"/>
      <c r="L68" s="21"/>
    </row>
    <row r="69" spans="10:12" ht="15.75" customHeight="1">
      <c r="J69" s="21"/>
      <c r="K69" s="21"/>
      <c r="L69" s="21"/>
    </row>
    <row r="70" spans="10:12" ht="15.75" customHeight="1">
      <c r="J70" s="21"/>
      <c r="K70" s="21"/>
      <c r="L70" s="21"/>
    </row>
    <row r="71" spans="10:12" ht="15.75" customHeight="1">
      <c r="J71" s="21"/>
      <c r="K71" s="21"/>
      <c r="L71" s="21"/>
    </row>
    <row r="72" spans="10:12" ht="15.75" customHeight="1">
      <c r="J72" s="21"/>
      <c r="K72" s="21"/>
      <c r="L72" s="21"/>
    </row>
    <row r="73" spans="10:12" ht="15.75" customHeight="1">
      <c r="J73" s="21"/>
      <c r="K73" s="21"/>
      <c r="L73" s="21"/>
    </row>
    <row r="74" spans="10:12" ht="15.75" customHeight="1">
      <c r="J74" s="21"/>
      <c r="K74" s="21"/>
      <c r="L74" s="21"/>
    </row>
    <row r="75" spans="10:12" ht="15.75" customHeight="1">
      <c r="J75" s="21"/>
      <c r="K75" s="21"/>
      <c r="L75" s="21"/>
    </row>
    <row r="76" spans="10:12" ht="15.75" customHeight="1">
      <c r="J76" s="21"/>
      <c r="K76" s="21"/>
      <c r="L76" s="21"/>
    </row>
    <row r="77" spans="10:12" ht="15.75" customHeight="1">
      <c r="J77" s="21"/>
      <c r="K77" s="21"/>
      <c r="L77" s="21"/>
    </row>
    <row r="78" spans="10:12" ht="15.75" customHeight="1">
      <c r="J78" s="21"/>
      <c r="K78" s="21"/>
      <c r="L78" s="21"/>
    </row>
    <row r="79" spans="10:12" ht="15.75" customHeight="1">
      <c r="J79" s="21"/>
      <c r="K79" s="21"/>
      <c r="L79" s="21"/>
    </row>
    <row r="80" spans="10:12" ht="15.75" customHeight="1">
      <c r="J80" s="21"/>
      <c r="K80" s="21"/>
      <c r="L80" s="21"/>
    </row>
    <row r="81" spans="10:12" ht="15.75" customHeight="1">
      <c r="J81" s="21"/>
      <c r="K81" s="21"/>
      <c r="L81" s="21"/>
    </row>
    <row r="82" spans="10:12" ht="15.75" customHeight="1">
      <c r="J82" s="21"/>
      <c r="K82" s="21"/>
      <c r="L82" s="21"/>
    </row>
    <row r="83" spans="10:12" ht="15.75" customHeight="1">
      <c r="J83" s="21"/>
      <c r="K83" s="21"/>
      <c r="L83" s="21"/>
    </row>
    <row r="84" spans="10:12" ht="15.75" customHeight="1">
      <c r="J84" s="21"/>
      <c r="K84" s="21"/>
      <c r="L84" s="21"/>
    </row>
    <row r="85" spans="10:12" ht="15.75" customHeight="1">
      <c r="J85" s="21"/>
      <c r="K85" s="21"/>
      <c r="L85" s="21"/>
    </row>
    <row r="86" spans="10:12" ht="15.75" customHeight="1">
      <c r="J86" s="21"/>
      <c r="K86" s="21"/>
      <c r="L86" s="21"/>
    </row>
    <row r="87" spans="10:12" ht="15.75" customHeight="1">
      <c r="J87" s="21"/>
      <c r="K87" s="21"/>
      <c r="L87" s="21"/>
    </row>
    <row r="88" spans="10:12" ht="15.75" customHeight="1">
      <c r="J88" s="21"/>
      <c r="K88" s="21"/>
      <c r="L88" s="21"/>
    </row>
    <row r="89" spans="10:12" ht="15.75" customHeight="1">
      <c r="J89" s="21"/>
      <c r="K89" s="21"/>
      <c r="L89" s="21"/>
    </row>
    <row r="90" spans="10:12" ht="15.75" customHeight="1">
      <c r="J90" s="21"/>
      <c r="K90" s="21"/>
      <c r="L90" s="21"/>
    </row>
    <row r="91" spans="10:12" ht="15.75" customHeight="1">
      <c r="J91" s="21"/>
      <c r="K91" s="21"/>
      <c r="L91" s="21"/>
    </row>
    <row r="92" spans="10:12" ht="15.75" customHeight="1">
      <c r="J92" s="21"/>
      <c r="K92" s="21"/>
      <c r="L92" s="21"/>
    </row>
    <row r="93" spans="10:12" ht="15.75" customHeight="1">
      <c r="J93" s="21"/>
      <c r="K93" s="21"/>
      <c r="L93" s="21"/>
    </row>
    <row r="94" spans="10:12" ht="15.75" customHeight="1">
      <c r="J94" s="21"/>
      <c r="K94" s="21"/>
      <c r="L94" s="21"/>
    </row>
    <row r="95" spans="10:12" ht="15.75" customHeight="1">
      <c r="J95" s="21"/>
      <c r="K95" s="21"/>
      <c r="L95" s="21"/>
    </row>
    <row r="96" spans="10:12" ht="15.75" customHeight="1">
      <c r="J96" s="21"/>
      <c r="K96" s="21"/>
      <c r="L96" s="21"/>
    </row>
    <row r="97" spans="10:12" ht="15.75" customHeight="1">
      <c r="J97" s="21"/>
      <c r="K97" s="21"/>
      <c r="L97" s="21"/>
    </row>
    <row r="98" spans="10:12" ht="15.75" customHeight="1">
      <c r="J98" s="21"/>
      <c r="K98" s="21"/>
      <c r="L98" s="21"/>
    </row>
    <row r="99" spans="10:12" ht="15.75" customHeight="1">
      <c r="J99" s="21"/>
      <c r="K99" s="21"/>
      <c r="L99" s="21"/>
    </row>
    <row r="100" spans="10:12" ht="15.75" customHeight="1">
      <c r="J100" s="21"/>
      <c r="K100" s="21"/>
      <c r="L100" s="21"/>
    </row>
    <row r="101" spans="10:12" ht="15.75" customHeight="1">
      <c r="J101" s="21"/>
      <c r="K101" s="21"/>
      <c r="L101" s="21"/>
    </row>
    <row r="102" spans="10:12" ht="15.75" customHeight="1">
      <c r="J102" s="21"/>
      <c r="K102" s="21"/>
      <c r="L102" s="21"/>
    </row>
    <row r="103" spans="10:12" ht="15.75" customHeight="1">
      <c r="J103" s="21"/>
      <c r="K103" s="21"/>
      <c r="L103" s="21"/>
    </row>
    <row r="104" spans="10:12" ht="15.75" customHeight="1">
      <c r="J104" s="21"/>
      <c r="K104" s="21"/>
      <c r="L104" s="21"/>
    </row>
    <row r="105" spans="10:12" ht="15.75" customHeight="1">
      <c r="J105" s="21"/>
      <c r="K105" s="21"/>
      <c r="L105" s="21"/>
    </row>
    <row r="106" spans="10:12" ht="15.75" customHeight="1">
      <c r="J106" s="21"/>
      <c r="K106" s="21"/>
      <c r="L106" s="21"/>
    </row>
    <row r="107" spans="10:12" ht="15.75" customHeight="1">
      <c r="J107" s="21"/>
      <c r="K107" s="21"/>
      <c r="L107" s="21"/>
    </row>
    <row r="108" spans="10:12" ht="15.75" customHeight="1">
      <c r="J108" s="21"/>
      <c r="K108" s="21"/>
      <c r="L108" s="21"/>
    </row>
    <row r="109" spans="10:12" ht="15.75" customHeight="1">
      <c r="J109" s="21"/>
      <c r="K109" s="21"/>
      <c r="L109" s="21"/>
    </row>
    <row r="110" spans="10:12" ht="15.75" customHeight="1">
      <c r="J110" s="21"/>
      <c r="K110" s="21"/>
      <c r="L110" s="21"/>
    </row>
    <row r="111" spans="10:12" ht="15.75" customHeight="1">
      <c r="J111" s="21"/>
      <c r="K111" s="21"/>
      <c r="L111" s="21"/>
    </row>
    <row r="112" spans="10:12" ht="15.75" customHeight="1">
      <c r="J112" s="21"/>
      <c r="K112" s="21"/>
      <c r="L112" s="21"/>
    </row>
    <row r="113" spans="10:12" ht="15.75" customHeight="1">
      <c r="J113" s="21"/>
      <c r="K113" s="21"/>
      <c r="L113" s="21"/>
    </row>
    <row r="114" spans="10:12" ht="15.75" customHeight="1">
      <c r="J114" s="21"/>
      <c r="K114" s="21"/>
      <c r="L114" s="21"/>
    </row>
    <row r="115" spans="10:12" ht="15.75" customHeight="1">
      <c r="J115" s="21"/>
      <c r="K115" s="21"/>
      <c r="L115" s="21"/>
    </row>
    <row r="116" spans="10:12" ht="15.75" customHeight="1">
      <c r="J116" s="21"/>
      <c r="K116" s="21"/>
      <c r="L116" s="21"/>
    </row>
    <row r="117" spans="10:12" ht="15.75" customHeight="1">
      <c r="J117" s="21"/>
      <c r="K117" s="21"/>
      <c r="L117" s="21"/>
    </row>
    <row r="118" spans="10:12" ht="15.75" customHeight="1">
      <c r="J118" s="21"/>
      <c r="K118" s="21"/>
      <c r="L118" s="21"/>
    </row>
    <row r="119" spans="10:12" ht="15.75" customHeight="1">
      <c r="J119" s="21"/>
      <c r="K119" s="21"/>
      <c r="L119" s="21"/>
    </row>
    <row r="120" spans="10:12" ht="15.75" customHeight="1">
      <c r="J120" s="21"/>
      <c r="K120" s="21"/>
      <c r="L120" s="21"/>
    </row>
    <row r="121" spans="10:12" ht="15.75" customHeight="1">
      <c r="J121" s="21"/>
      <c r="K121" s="21"/>
      <c r="L121" s="21"/>
    </row>
    <row r="122" spans="10:12" ht="15.75" customHeight="1">
      <c r="J122" s="21"/>
      <c r="K122" s="21"/>
      <c r="L122" s="21"/>
    </row>
    <row r="123" spans="10:12" ht="15.75" customHeight="1">
      <c r="J123" s="21"/>
      <c r="K123" s="21"/>
      <c r="L123" s="21"/>
    </row>
    <row r="124" spans="10:12" ht="15.75" customHeight="1">
      <c r="J124" s="21"/>
      <c r="K124" s="21"/>
      <c r="L124" s="21"/>
    </row>
    <row r="125" spans="10:12" ht="15.75" customHeight="1">
      <c r="J125" s="21"/>
      <c r="K125" s="21"/>
      <c r="L125" s="21"/>
    </row>
    <row r="126" spans="10:12" ht="15.75" customHeight="1">
      <c r="J126" s="21"/>
      <c r="K126" s="21"/>
      <c r="L126" s="21"/>
    </row>
    <row r="127" spans="10:12" ht="15.75" customHeight="1">
      <c r="J127" s="21"/>
      <c r="K127" s="21"/>
      <c r="L127" s="21"/>
    </row>
    <row r="128" spans="10:12" ht="15.75" customHeight="1">
      <c r="J128" s="21"/>
      <c r="K128" s="21"/>
      <c r="L128" s="21"/>
    </row>
    <row r="129" spans="10:12" ht="15.75" customHeight="1">
      <c r="J129" s="21"/>
      <c r="K129" s="21"/>
      <c r="L129" s="21"/>
    </row>
    <row r="130" spans="10:12" ht="15.75" customHeight="1">
      <c r="J130" s="21"/>
      <c r="K130" s="21"/>
      <c r="L130" s="21"/>
    </row>
    <row r="131" spans="10:12" ht="15.75" customHeight="1">
      <c r="J131" s="21"/>
      <c r="K131" s="21"/>
      <c r="L131" s="21"/>
    </row>
    <row r="132" spans="10:12" ht="15.75" customHeight="1">
      <c r="J132" s="21"/>
      <c r="K132" s="21"/>
      <c r="L132" s="21"/>
    </row>
    <row r="133" spans="10:12" ht="15.75" customHeight="1">
      <c r="J133" s="21"/>
      <c r="K133" s="21"/>
      <c r="L133" s="21"/>
    </row>
    <row r="134" spans="10:12" ht="15.75" customHeight="1">
      <c r="J134" s="21"/>
      <c r="K134" s="21"/>
      <c r="L134" s="21"/>
    </row>
    <row r="135" spans="10:12" ht="15.75" customHeight="1">
      <c r="J135" s="21"/>
      <c r="K135" s="21"/>
      <c r="L135" s="21"/>
    </row>
    <row r="136" spans="10:12" ht="15.75" customHeight="1">
      <c r="J136" s="21"/>
      <c r="K136" s="21"/>
      <c r="L136" s="21"/>
    </row>
    <row r="137" spans="10:12" ht="15.75" customHeight="1">
      <c r="J137" s="21"/>
      <c r="K137" s="21"/>
      <c r="L137" s="21"/>
    </row>
    <row r="138" spans="10:12" ht="15.75" customHeight="1">
      <c r="J138" s="21"/>
      <c r="K138" s="21"/>
      <c r="L138" s="21"/>
    </row>
    <row r="139" spans="10:12" ht="15.75" customHeight="1">
      <c r="J139" s="21"/>
      <c r="K139" s="21"/>
      <c r="L139" s="21"/>
    </row>
    <row r="140" spans="10:12" ht="15.75" customHeight="1">
      <c r="J140" s="21"/>
      <c r="K140" s="21"/>
      <c r="L140" s="21"/>
    </row>
    <row r="141" spans="10:12" ht="15.75" customHeight="1">
      <c r="J141" s="21"/>
      <c r="K141" s="21"/>
      <c r="L141" s="21"/>
    </row>
    <row r="142" spans="10:12" ht="15.75" customHeight="1">
      <c r="J142" s="21"/>
      <c r="K142" s="21"/>
      <c r="L142" s="21"/>
    </row>
    <row r="143" spans="10:12" ht="15.75" customHeight="1">
      <c r="J143" s="21"/>
      <c r="K143" s="21"/>
      <c r="L143" s="21"/>
    </row>
    <row r="144" spans="10:12" ht="15.75" customHeight="1">
      <c r="J144" s="21"/>
      <c r="K144" s="21"/>
      <c r="L144" s="21"/>
    </row>
    <row r="145" spans="10:12" ht="15.75" customHeight="1">
      <c r="J145" s="21"/>
      <c r="K145" s="21"/>
      <c r="L145" s="21"/>
    </row>
    <row r="146" spans="10:12" ht="15.75" customHeight="1">
      <c r="J146" s="21"/>
      <c r="K146" s="21"/>
      <c r="L146" s="21"/>
    </row>
    <row r="147" spans="10:12" ht="15.75" customHeight="1">
      <c r="J147" s="21"/>
      <c r="K147" s="21"/>
      <c r="L147" s="21"/>
    </row>
    <row r="148" spans="10:12" ht="15.75" customHeight="1">
      <c r="J148" s="21"/>
      <c r="K148" s="21"/>
      <c r="L148" s="21"/>
    </row>
    <row r="149" spans="10:12" ht="15.75" customHeight="1">
      <c r="J149" s="21"/>
      <c r="K149" s="21"/>
      <c r="L149" s="21"/>
    </row>
    <row r="150" spans="10:12" ht="15.75" customHeight="1">
      <c r="J150" s="21"/>
      <c r="K150" s="21"/>
      <c r="L150" s="21"/>
    </row>
    <row r="151" spans="10:12" ht="15.75" customHeight="1">
      <c r="J151" s="21"/>
      <c r="K151" s="21"/>
      <c r="L151" s="21"/>
    </row>
    <row r="152" spans="10:12" ht="15.75" customHeight="1">
      <c r="J152" s="21"/>
      <c r="K152" s="21"/>
      <c r="L152" s="21"/>
    </row>
    <row r="153" spans="10:12" ht="15.75" customHeight="1">
      <c r="J153" s="21"/>
      <c r="K153" s="21"/>
      <c r="L153" s="21"/>
    </row>
    <row r="154" spans="10:12" ht="15.75" customHeight="1">
      <c r="J154" s="21"/>
      <c r="K154" s="21"/>
      <c r="L154" s="21"/>
    </row>
    <row r="155" spans="10:12" ht="15.75" customHeight="1">
      <c r="J155" s="21"/>
      <c r="K155" s="21"/>
      <c r="L155" s="21"/>
    </row>
    <row r="156" spans="10:12" ht="15.75" customHeight="1">
      <c r="J156" s="21"/>
      <c r="K156" s="21"/>
      <c r="L156" s="21"/>
    </row>
    <row r="157" spans="10:12" ht="15.75" customHeight="1">
      <c r="J157" s="21"/>
      <c r="K157" s="21"/>
      <c r="L157" s="21"/>
    </row>
    <row r="158" spans="10:12" ht="15.75" customHeight="1">
      <c r="J158" s="21"/>
      <c r="K158" s="21"/>
      <c r="L158" s="21"/>
    </row>
    <row r="159" spans="10:12" ht="15.75" customHeight="1">
      <c r="J159" s="21"/>
      <c r="K159" s="21"/>
      <c r="L159" s="21"/>
    </row>
    <row r="160" spans="10:12" ht="15.75" customHeight="1">
      <c r="J160" s="21"/>
      <c r="K160" s="21"/>
      <c r="L160" s="21"/>
    </row>
    <row r="161" spans="10:12" ht="15.75" customHeight="1">
      <c r="J161" s="21"/>
      <c r="K161" s="21"/>
      <c r="L161" s="21"/>
    </row>
    <row r="162" spans="10:12" ht="15.75" customHeight="1">
      <c r="J162" s="21"/>
      <c r="K162" s="21"/>
      <c r="L162" s="21"/>
    </row>
    <row r="163" spans="10:12" ht="15.75" customHeight="1">
      <c r="J163" s="21"/>
      <c r="K163" s="21"/>
      <c r="L163" s="21"/>
    </row>
    <row r="164" spans="10:12" ht="15.75" customHeight="1">
      <c r="J164" s="21"/>
      <c r="K164" s="21"/>
      <c r="L164" s="21"/>
    </row>
    <row r="165" spans="10:12" ht="15.75" customHeight="1">
      <c r="J165" s="21"/>
      <c r="K165" s="21"/>
      <c r="L165" s="21"/>
    </row>
    <row r="166" spans="10:12" ht="15.75" customHeight="1">
      <c r="J166" s="21"/>
      <c r="K166" s="21"/>
      <c r="L166" s="21"/>
    </row>
    <row r="167" spans="10:12" ht="15.75" customHeight="1">
      <c r="J167" s="21"/>
      <c r="K167" s="21"/>
      <c r="L167" s="21"/>
    </row>
    <row r="168" spans="10:12" ht="15.75" customHeight="1">
      <c r="J168" s="21"/>
      <c r="K168" s="21"/>
      <c r="L168" s="21"/>
    </row>
    <row r="169" spans="10:12" ht="15.75" customHeight="1">
      <c r="J169" s="21"/>
      <c r="K169" s="21"/>
      <c r="L169" s="21"/>
    </row>
    <row r="170" spans="10:12" ht="15.75" customHeight="1">
      <c r="J170" s="21"/>
      <c r="K170" s="21"/>
      <c r="L170" s="21"/>
    </row>
    <row r="171" spans="10:12" ht="15.75" customHeight="1">
      <c r="J171" s="21"/>
      <c r="K171" s="21"/>
      <c r="L171" s="21"/>
    </row>
    <row r="172" spans="10:12" ht="15.75" customHeight="1">
      <c r="J172" s="21"/>
      <c r="K172" s="21"/>
      <c r="L172" s="21"/>
    </row>
    <row r="173" spans="10:12" ht="15.75" customHeight="1">
      <c r="J173" s="21"/>
      <c r="K173" s="21"/>
      <c r="L173" s="21"/>
    </row>
    <row r="174" spans="10:12" ht="15.75" customHeight="1">
      <c r="J174" s="21"/>
      <c r="K174" s="21"/>
      <c r="L174" s="21"/>
    </row>
    <row r="175" spans="10:12" ht="15.75" customHeight="1">
      <c r="J175" s="21"/>
      <c r="K175" s="21"/>
      <c r="L175" s="21"/>
    </row>
    <row r="176" spans="10:12" ht="15.75" customHeight="1">
      <c r="J176" s="21"/>
      <c r="K176" s="21"/>
      <c r="L176" s="21"/>
    </row>
    <row r="177" spans="10:12" ht="15.75" customHeight="1">
      <c r="J177" s="21"/>
      <c r="K177" s="21"/>
      <c r="L177" s="21"/>
    </row>
    <row r="178" spans="10:12" ht="15.75" customHeight="1">
      <c r="J178" s="29"/>
      <c r="K178" s="29"/>
      <c r="L178" s="29"/>
    </row>
    <row r="179" spans="10:12" ht="15.75" customHeight="1">
      <c r="J179" s="29"/>
      <c r="K179" s="29"/>
      <c r="L179" s="29"/>
    </row>
    <row r="180" spans="10:12" ht="15.75" customHeight="1">
      <c r="J180" s="29"/>
      <c r="K180" s="29"/>
      <c r="L180" s="29"/>
    </row>
    <row r="181" spans="10:12" ht="15.75" customHeight="1">
      <c r="J181" s="29"/>
      <c r="K181" s="29"/>
      <c r="L181" s="29"/>
    </row>
    <row r="182" spans="10:12" ht="15.75" customHeight="1">
      <c r="J182" s="29"/>
      <c r="K182" s="29"/>
      <c r="L182" s="29"/>
    </row>
    <row r="183" spans="10:12" ht="15.75" customHeight="1">
      <c r="J183" s="29"/>
      <c r="K183" s="29"/>
      <c r="L183" s="29"/>
    </row>
    <row r="184" spans="10:12" ht="15.75" customHeight="1">
      <c r="J184" s="29"/>
      <c r="K184" s="29"/>
      <c r="L184" s="29"/>
    </row>
    <row r="185" spans="10:12" ht="15.75" customHeight="1">
      <c r="J185" s="29"/>
      <c r="K185" s="29"/>
      <c r="L185" s="29"/>
    </row>
    <row r="186" spans="10:12" ht="15.75" customHeight="1">
      <c r="J186" s="29"/>
      <c r="K186" s="29"/>
      <c r="L186" s="29"/>
    </row>
    <row r="187" spans="10:12" ht="15.75" customHeight="1">
      <c r="J187" s="29"/>
      <c r="K187" s="29"/>
      <c r="L187" s="29"/>
    </row>
    <row r="188" spans="10:12" ht="15.75" customHeight="1">
      <c r="J188" s="29"/>
      <c r="K188" s="29"/>
      <c r="L188" s="29"/>
    </row>
    <row r="189" spans="10:12" ht="15.75" customHeight="1">
      <c r="J189" s="29"/>
      <c r="K189" s="29"/>
      <c r="L189" s="29"/>
    </row>
    <row r="190" spans="10:12" ht="15.75" customHeight="1">
      <c r="J190" s="29"/>
      <c r="K190" s="29"/>
      <c r="L190" s="29"/>
    </row>
    <row r="191" spans="10:12" ht="15.75" customHeight="1">
      <c r="J191" s="29"/>
      <c r="K191" s="29"/>
      <c r="L191" s="29"/>
    </row>
    <row r="192" spans="10:12" ht="15.75" customHeight="1">
      <c r="J192" s="29"/>
      <c r="K192" s="29"/>
      <c r="L192" s="29"/>
    </row>
    <row r="193" spans="10:12" ht="15.75" customHeight="1">
      <c r="J193" s="29"/>
      <c r="K193" s="29"/>
      <c r="L193" s="29"/>
    </row>
    <row r="194" spans="10:12" ht="15.75" customHeight="1">
      <c r="J194" s="29"/>
      <c r="K194" s="29"/>
      <c r="L194" s="29"/>
    </row>
    <row r="195" spans="10:12" ht="15.75" customHeight="1">
      <c r="J195" s="29"/>
      <c r="K195" s="29"/>
      <c r="L195" s="29"/>
    </row>
    <row r="196" spans="10:12" ht="15.75" customHeight="1">
      <c r="J196" s="29"/>
      <c r="K196" s="29"/>
      <c r="L196" s="29"/>
    </row>
    <row r="197" spans="10:12" ht="15.75" customHeight="1">
      <c r="J197" s="29"/>
      <c r="K197" s="29"/>
      <c r="L197" s="29"/>
    </row>
    <row r="198" spans="10:12" ht="15.75" customHeight="1">
      <c r="J198" s="29"/>
      <c r="K198" s="29"/>
      <c r="L198" s="29"/>
    </row>
    <row r="199" spans="10:12" ht="15.75" customHeight="1">
      <c r="J199" s="29"/>
      <c r="K199" s="29"/>
      <c r="L199" s="29"/>
    </row>
    <row r="200" spans="10:12" ht="15.75" customHeight="1">
      <c r="J200" s="29"/>
      <c r="K200" s="29"/>
      <c r="L200" s="29"/>
    </row>
    <row r="201" spans="10:12" ht="15.75" customHeight="1">
      <c r="J201" s="29"/>
      <c r="K201" s="29"/>
      <c r="L201" s="29"/>
    </row>
    <row r="202" spans="10:12" ht="15.75" customHeight="1">
      <c r="J202" s="29"/>
      <c r="K202" s="29"/>
      <c r="L202" s="29"/>
    </row>
    <row r="203" spans="10:12" ht="15.75" customHeight="1">
      <c r="J203" s="29"/>
      <c r="K203" s="29"/>
      <c r="L203" s="29"/>
    </row>
    <row r="204" spans="10:12" ht="15.75" customHeight="1">
      <c r="J204" s="29"/>
      <c r="K204" s="29"/>
      <c r="L204" s="29"/>
    </row>
    <row r="205" spans="10:12" ht="15.75" customHeight="1">
      <c r="J205" s="29"/>
      <c r="K205" s="29"/>
      <c r="L205" s="29"/>
    </row>
    <row r="206" spans="10:12" ht="15.75" customHeight="1">
      <c r="J206" s="29"/>
      <c r="K206" s="29"/>
      <c r="L206" s="29"/>
    </row>
    <row r="207" spans="10:12" ht="15.75" customHeight="1">
      <c r="J207" s="29"/>
      <c r="K207" s="29"/>
      <c r="L207" s="29"/>
    </row>
    <row r="208" spans="10:12" ht="15.75" customHeight="1">
      <c r="J208" s="29"/>
      <c r="K208" s="29"/>
      <c r="L208" s="29"/>
    </row>
    <row r="209" spans="10:12" ht="15.75" customHeight="1">
      <c r="J209" s="29"/>
      <c r="K209" s="29"/>
      <c r="L209" s="29"/>
    </row>
    <row r="210" spans="10:12" ht="15.75" customHeight="1">
      <c r="J210" s="29"/>
      <c r="K210" s="29"/>
      <c r="L210" s="29"/>
    </row>
    <row r="211" spans="10:12" ht="15.75" customHeight="1">
      <c r="J211" s="29"/>
      <c r="K211" s="29"/>
      <c r="L211" s="29"/>
    </row>
    <row r="212" spans="10:12" ht="15.75" customHeight="1">
      <c r="J212" s="29"/>
      <c r="K212" s="29"/>
      <c r="L212" s="29"/>
    </row>
    <row r="213" spans="10:12" ht="15.75" customHeight="1">
      <c r="J213" s="29"/>
      <c r="K213" s="29"/>
      <c r="L213" s="29"/>
    </row>
    <row r="214" spans="10:12" ht="15.75" customHeight="1">
      <c r="J214" s="29"/>
      <c r="K214" s="29"/>
      <c r="L214" s="29"/>
    </row>
    <row r="215" spans="10:12" ht="15.75" customHeight="1">
      <c r="J215" s="29"/>
      <c r="K215" s="29"/>
      <c r="L215" s="29"/>
    </row>
    <row r="216" spans="10:12" ht="15.75" customHeight="1">
      <c r="J216" s="29"/>
      <c r="K216" s="29"/>
      <c r="L216" s="29"/>
    </row>
    <row r="217" spans="10:12" ht="15.75" customHeight="1">
      <c r="J217" s="29"/>
      <c r="K217" s="29"/>
      <c r="L217" s="29"/>
    </row>
    <row r="218" spans="10:12" ht="15.75" customHeight="1">
      <c r="J218" s="29"/>
      <c r="K218" s="29"/>
      <c r="L218" s="29"/>
    </row>
    <row r="219" spans="10:12" ht="15.75" customHeight="1">
      <c r="J219" s="29"/>
      <c r="K219" s="29"/>
      <c r="L219" s="29"/>
    </row>
    <row r="220" spans="10:12" ht="15.75" customHeight="1">
      <c r="J220" s="29"/>
      <c r="K220" s="29"/>
      <c r="L220" s="29"/>
    </row>
    <row r="221" spans="10:12" ht="15.75" customHeight="1">
      <c r="J221" s="29"/>
      <c r="K221" s="29"/>
      <c r="L221" s="29"/>
    </row>
    <row r="222" spans="10:12" ht="15.75" customHeight="1">
      <c r="J222" s="29"/>
      <c r="K222" s="29"/>
      <c r="L222" s="29"/>
    </row>
    <row r="223" spans="10:12" ht="15.75" customHeight="1">
      <c r="J223" s="29"/>
      <c r="K223" s="29"/>
      <c r="L223" s="29"/>
    </row>
    <row r="224" spans="10:12" ht="15.75" customHeight="1">
      <c r="J224" s="29"/>
      <c r="K224" s="29"/>
      <c r="L224" s="29"/>
    </row>
    <row r="225" spans="10:12" ht="15.75" customHeight="1">
      <c r="J225" s="29"/>
      <c r="K225" s="29"/>
      <c r="L225" s="29"/>
    </row>
    <row r="226" spans="10:12" ht="15.75" customHeight="1">
      <c r="J226" s="29"/>
      <c r="K226" s="29"/>
      <c r="L226" s="29"/>
    </row>
    <row r="227" spans="10:12" ht="15.75" customHeight="1">
      <c r="J227" s="29"/>
      <c r="K227" s="29"/>
      <c r="L227" s="29"/>
    </row>
    <row r="228" spans="10:12" ht="15.75" customHeight="1">
      <c r="J228" s="29"/>
      <c r="K228" s="29"/>
      <c r="L228" s="29"/>
    </row>
    <row r="229" spans="10:12" ht="15.75" customHeight="1">
      <c r="J229" s="29"/>
      <c r="K229" s="29"/>
      <c r="L229" s="29"/>
    </row>
    <row r="230" spans="10:12" ht="15.75" customHeight="1">
      <c r="J230" s="29"/>
      <c r="K230" s="29"/>
      <c r="L230" s="29"/>
    </row>
    <row r="231" spans="10:12" ht="15.75" customHeight="1">
      <c r="J231" s="29"/>
      <c r="K231" s="29"/>
      <c r="L231" s="29"/>
    </row>
    <row r="232" spans="10:12" ht="15.75" customHeight="1">
      <c r="J232" s="29"/>
      <c r="K232" s="29"/>
      <c r="L232" s="29"/>
    </row>
    <row r="233" spans="10:12" ht="15.75" customHeight="1">
      <c r="J233" s="29"/>
      <c r="K233" s="29"/>
      <c r="L233" s="29"/>
    </row>
    <row r="234" spans="10:12" ht="15.75" customHeight="1">
      <c r="J234" s="29"/>
      <c r="K234" s="29"/>
      <c r="L234" s="29"/>
    </row>
    <row r="235" spans="10:12" ht="15.75" customHeight="1">
      <c r="J235" s="29"/>
      <c r="K235" s="29"/>
      <c r="L235" s="29"/>
    </row>
    <row r="236" spans="10:12" ht="15.75" customHeight="1">
      <c r="J236" s="29"/>
      <c r="K236" s="29"/>
      <c r="L236" s="29"/>
    </row>
    <row r="237" spans="10:12" ht="15.75" customHeight="1">
      <c r="J237" s="29"/>
      <c r="K237" s="29"/>
      <c r="L237" s="29"/>
    </row>
    <row r="238" spans="10:12" ht="15.75" customHeight="1">
      <c r="J238" s="29"/>
      <c r="K238" s="29"/>
      <c r="L238" s="29"/>
    </row>
    <row r="239" spans="10:12" ht="15.75" customHeight="1">
      <c r="J239" s="29"/>
      <c r="K239" s="29"/>
      <c r="L239" s="29"/>
    </row>
    <row r="240" spans="10:12" ht="15.75" customHeight="1">
      <c r="J240" s="29"/>
      <c r="K240" s="29"/>
      <c r="L240" s="29"/>
    </row>
    <row r="241" spans="10:12" ht="15.75" customHeight="1">
      <c r="J241" s="29"/>
      <c r="K241" s="29"/>
      <c r="L241" s="29"/>
    </row>
    <row r="242" spans="10:12" ht="15.75" customHeight="1">
      <c r="J242" s="29"/>
      <c r="K242" s="29"/>
      <c r="L242" s="29"/>
    </row>
    <row r="243" spans="10:12" ht="15.75" customHeight="1">
      <c r="J243" s="29"/>
      <c r="K243" s="29"/>
      <c r="L243" s="29"/>
    </row>
    <row r="244" spans="10:12" ht="15.75" customHeight="1">
      <c r="J244" s="29"/>
      <c r="K244" s="29"/>
      <c r="L244" s="29"/>
    </row>
    <row r="245" spans="10:12" ht="15.75" customHeight="1">
      <c r="J245" s="29"/>
      <c r="K245" s="29"/>
      <c r="L245" s="29"/>
    </row>
    <row r="246" spans="10:12" ht="15.75" customHeight="1">
      <c r="J246" s="29"/>
      <c r="K246" s="29"/>
      <c r="L246" s="29"/>
    </row>
    <row r="247" spans="10:12" ht="15.75" customHeight="1">
      <c r="J247" s="29"/>
      <c r="K247" s="29"/>
      <c r="L247" s="29"/>
    </row>
    <row r="248" spans="10:12" ht="15.75" customHeight="1">
      <c r="J248" s="29"/>
      <c r="K248" s="29"/>
      <c r="L248" s="29"/>
    </row>
    <row r="249" spans="10:12" ht="15.75" customHeight="1">
      <c r="J249" s="29"/>
      <c r="K249" s="29"/>
      <c r="L249" s="29"/>
    </row>
    <row r="250" spans="10:12" ht="15.75" customHeight="1">
      <c r="J250" s="29"/>
      <c r="K250" s="29"/>
      <c r="L250" s="29"/>
    </row>
    <row r="251" spans="10:12" ht="15.75" customHeight="1">
      <c r="J251" s="29"/>
      <c r="K251" s="29"/>
      <c r="L251" s="29"/>
    </row>
    <row r="252" spans="10:12" ht="15.75" customHeight="1">
      <c r="J252" s="29"/>
      <c r="K252" s="29"/>
      <c r="L252" s="29"/>
    </row>
    <row r="253" spans="10:12" ht="15.75" customHeight="1">
      <c r="J253" s="29"/>
      <c r="K253" s="29"/>
      <c r="L253" s="29"/>
    </row>
    <row r="254" spans="10:12" ht="15.75" customHeight="1">
      <c r="J254" s="29"/>
      <c r="K254" s="29"/>
      <c r="L254" s="29"/>
    </row>
    <row r="255" spans="10:12" ht="15.75" customHeight="1">
      <c r="J255" s="29"/>
      <c r="K255" s="29"/>
      <c r="L255" s="29"/>
    </row>
    <row r="256" spans="10:12" ht="15.75" customHeight="1">
      <c r="J256" s="29"/>
      <c r="K256" s="29"/>
      <c r="L256" s="29"/>
    </row>
    <row r="257" spans="10:12" ht="15.75" customHeight="1">
      <c r="J257" s="29"/>
      <c r="K257" s="29"/>
      <c r="L257" s="29"/>
    </row>
    <row r="258" spans="10:12" ht="15.75" customHeight="1">
      <c r="J258" s="29"/>
      <c r="K258" s="29"/>
      <c r="L258" s="29"/>
    </row>
    <row r="259" spans="10:12" ht="15.75" customHeight="1">
      <c r="J259" s="29"/>
      <c r="K259" s="29"/>
      <c r="L259" s="29"/>
    </row>
    <row r="260" spans="10:12" ht="15.75" customHeight="1">
      <c r="J260" s="29"/>
      <c r="K260" s="29"/>
      <c r="L260" s="29"/>
    </row>
    <row r="261" spans="10:12" ht="15.75" customHeight="1">
      <c r="J261" s="29"/>
      <c r="K261" s="29"/>
      <c r="L261" s="29"/>
    </row>
    <row r="262" spans="10:12" ht="15.75" customHeight="1">
      <c r="J262" s="29"/>
      <c r="K262" s="29"/>
      <c r="L262" s="29"/>
    </row>
    <row r="263" spans="10:12" ht="15.75" customHeight="1">
      <c r="J263" s="29"/>
      <c r="K263" s="29"/>
      <c r="L263" s="29"/>
    </row>
    <row r="264" spans="10:12" ht="15.75" customHeight="1">
      <c r="J264" s="29"/>
      <c r="K264" s="29"/>
      <c r="L264" s="29"/>
    </row>
    <row r="265" spans="10:12" ht="15.75" customHeight="1">
      <c r="J265" s="29"/>
      <c r="K265" s="29"/>
      <c r="L265" s="29"/>
    </row>
    <row r="266" spans="10:12" ht="15.75" customHeight="1">
      <c r="J266" s="29"/>
      <c r="K266" s="29"/>
      <c r="L266" s="29"/>
    </row>
    <row r="267" spans="10:12" ht="15.75" customHeight="1">
      <c r="J267" s="29"/>
      <c r="K267" s="29"/>
      <c r="L267" s="29"/>
    </row>
    <row r="268" spans="10:12" ht="15.75" customHeight="1">
      <c r="J268" s="29"/>
      <c r="K268" s="29"/>
      <c r="L268" s="29"/>
    </row>
    <row r="269" spans="10:12" ht="15.75" customHeight="1">
      <c r="J269" s="29"/>
      <c r="K269" s="29"/>
      <c r="L269" s="29"/>
    </row>
  </sheetData>
  <mergeCells count="1">
    <mergeCell ref="A1:H1"/>
  </mergeCells>
  <printOptions/>
  <pageMargins left="0.75" right="0.5" top="0.5" bottom="0.5" header="0" footer="0"/>
  <pageSetup fitToHeight="1" fitToWidth="1" horizontalDpi="600" verticalDpi="600" orientation="portrait" paperSize="9" scale="9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6"/>
  <sheetViews>
    <sheetView tabSelected="1" workbookViewId="0" topLeftCell="A1">
      <selection activeCell="A17" sqref="A17"/>
    </sheetView>
  </sheetViews>
  <sheetFormatPr defaultColWidth="9.140625" defaultRowHeight="15.75" customHeight="1"/>
  <cols>
    <col min="1" max="1" width="42.00390625" style="5" customWidth="1"/>
    <col min="2" max="2" width="0.71875" style="5" customWidth="1"/>
    <col min="3" max="3" width="11.7109375" style="5" customWidth="1"/>
    <col min="4" max="4" width="0.71875" style="5" customWidth="1"/>
    <col min="5" max="5" width="12.421875" style="5" customWidth="1"/>
    <col min="6" max="6" width="0.85546875" style="5" customWidth="1"/>
    <col min="7" max="7" width="11.8515625" style="5" customWidth="1"/>
    <col min="8" max="8" width="0.71875" style="5" customWidth="1"/>
    <col min="9" max="9" width="11.8515625" style="5" customWidth="1"/>
    <col min="10" max="10" width="9.8515625" style="5" customWidth="1"/>
    <col min="11" max="11" width="9.8515625" style="25" customWidth="1"/>
    <col min="12" max="12" width="13.7109375" style="25" customWidth="1"/>
    <col min="13" max="13" width="9.8515625" style="25" customWidth="1"/>
    <col min="14" max="20" width="9.8515625" style="5" customWidth="1"/>
    <col min="21" max="21" width="9.8515625" style="25" customWidth="1"/>
    <col min="22" max="22" width="11.140625" style="5" customWidth="1"/>
    <col min="23" max="16384" width="9.140625" style="5" customWidth="1"/>
  </cols>
  <sheetData>
    <row r="1" spans="1:21" ht="15.75" customHeight="1">
      <c r="A1" s="130" t="s">
        <v>28</v>
      </c>
      <c r="B1" s="130"/>
      <c r="C1" s="130"/>
      <c r="D1" s="130"/>
      <c r="E1" s="130"/>
      <c r="F1" s="130"/>
      <c r="G1" s="130"/>
      <c r="H1" s="130"/>
      <c r="I1" s="130"/>
      <c r="U1" s="41"/>
    </row>
    <row r="2" spans="1:21" ht="10.5" customHeight="1">
      <c r="A2" s="133" t="s">
        <v>2</v>
      </c>
      <c r="B2" s="133"/>
      <c r="C2" s="133"/>
      <c r="D2" s="133"/>
      <c r="E2" s="133"/>
      <c r="F2" s="133"/>
      <c r="G2" s="133"/>
      <c r="H2" s="133"/>
      <c r="I2" s="133"/>
      <c r="U2" s="42"/>
    </row>
    <row r="3" spans="1:21" ht="10.5" customHeight="1">
      <c r="A3" s="66"/>
      <c r="B3" s="66"/>
      <c r="C3" s="66"/>
      <c r="D3" s="66"/>
      <c r="E3" s="66"/>
      <c r="F3" s="66"/>
      <c r="G3" s="66"/>
      <c r="H3" s="66"/>
      <c r="I3" s="66"/>
      <c r="L3" s="140"/>
      <c r="U3" s="42"/>
    </row>
    <row r="4" spans="1:21" ht="15.75" customHeight="1">
      <c r="A4" s="134" t="s">
        <v>39</v>
      </c>
      <c r="B4" s="134"/>
      <c r="C4" s="134"/>
      <c r="D4" s="134"/>
      <c r="E4" s="134"/>
      <c r="F4" s="134"/>
      <c r="G4" s="134"/>
      <c r="H4" s="134"/>
      <c r="I4" s="134"/>
      <c r="U4" s="43"/>
    </row>
    <row r="5" spans="1:21" ht="15.75" customHeight="1">
      <c r="A5" s="134" t="s">
        <v>88</v>
      </c>
      <c r="B5" s="134"/>
      <c r="C5" s="134"/>
      <c r="D5" s="134"/>
      <c r="E5" s="134"/>
      <c r="F5" s="134"/>
      <c r="G5" s="134"/>
      <c r="H5" s="134"/>
      <c r="I5" s="134"/>
      <c r="U5" s="43"/>
    </row>
    <row r="6" spans="1:21" ht="12" customHeight="1">
      <c r="A6" s="1"/>
      <c r="B6" s="1"/>
      <c r="C6" s="1"/>
      <c r="D6" s="1"/>
      <c r="E6" s="1"/>
      <c r="F6" s="1"/>
      <c r="G6" s="1"/>
      <c r="H6" s="1"/>
      <c r="I6" s="1"/>
      <c r="L6" s="43"/>
      <c r="U6" s="43"/>
    </row>
    <row r="7" spans="1:21" ht="15.75" customHeight="1">
      <c r="A7" s="67" t="s">
        <v>40</v>
      </c>
      <c r="B7" s="1"/>
      <c r="D7" s="1"/>
      <c r="E7" s="9"/>
      <c r="F7" s="6"/>
      <c r="G7" s="6"/>
      <c r="H7" s="6"/>
      <c r="I7" s="9"/>
      <c r="L7" s="44"/>
      <c r="U7" s="44"/>
    </row>
    <row r="8" spans="1:21" ht="12" customHeight="1">
      <c r="A8" s="67"/>
      <c r="B8" s="1"/>
      <c r="D8" s="1"/>
      <c r="E8" s="9"/>
      <c r="F8" s="6"/>
      <c r="G8" s="6"/>
      <c r="H8" s="6"/>
      <c r="L8" s="44"/>
      <c r="U8" s="44"/>
    </row>
    <row r="9" spans="1:21" ht="15.75" customHeight="1">
      <c r="A9" s="67"/>
      <c r="B9" s="1"/>
      <c r="C9" s="131" t="s">
        <v>44</v>
      </c>
      <c r="D9" s="131"/>
      <c r="E9" s="131"/>
      <c r="F9" s="6"/>
      <c r="G9" s="132" t="s">
        <v>45</v>
      </c>
      <c r="H9" s="132"/>
      <c r="I9" s="132"/>
      <c r="U9" s="44"/>
    </row>
    <row r="10" spans="1:21" ht="10.5" customHeight="1">
      <c r="A10" s="67"/>
      <c r="B10" s="1"/>
      <c r="C10" s="100"/>
      <c r="D10" s="100"/>
      <c r="E10" s="100"/>
      <c r="F10" s="6"/>
      <c r="G10" s="101"/>
      <c r="H10" s="101"/>
      <c r="L10" s="141"/>
      <c r="U10" s="44"/>
    </row>
    <row r="11" spans="1:21" ht="15.75" customHeight="1">
      <c r="A11" s="67"/>
      <c r="B11" s="1"/>
      <c r="C11" s="69" t="s">
        <v>35</v>
      </c>
      <c r="D11" s="70"/>
      <c r="E11" s="105" t="s">
        <v>43</v>
      </c>
      <c r="F11" s="72"/>
      <c r="I11" s="106"/>
      <c r="U11" s="44"/>
    </row>
    <row r="12" spans="1:21" ht="15.75" customHeight="1">
      <c r="A12" s="67"/>
      <c r="B12" s="1"/>
      <c r="C12" s="69" t="s">
        <v>41</v>
      </c>
      <c r="D12" s="70"/>
      <c r="E12" s="71" t="s">
        <v>42</v>
      </c>
      <c r="F12" s="72"/>
      <c r="G12" s="69" t="s">
        <v>35</v>
      </c>
      <c r="H12" s="72"/>
      <c r="I12" s="37" t="s">
        <v>37</v>
      </c>
      <c r="L12" s="142"/>
      <c r="U12" s="44"/>
    </row>
    <row r="13" spans="1:21" ht="15.75" customHeight="1">
      <c r="A13" s="67"/>
      <c r="B13" s="1"/>
      <c r="C13" s="69" t="s">
        <v>36</v>
      </c>
      <c r="D13" s="70"/>
      <c r="E13" s="69" t="s">
        <v>36</v>
      </c>
      <c r="F13" s="72"/>
      <c r="G13" s="69" t="s">
        <v>41</v>
      </c>
      <c r="H13" s="72"/>
      <c r="I13" s="71" t="s">
        <v>60</v>
      </c>
      <c r="L13" s="142"/>
      <c r="U13" s="44"/>
    </row>
    <row r="14" spans="1:22" ht="15.75" customHeight="1">
      <c r="A14" s="10"/>
      <c r="B14" s="10"/>
      <c r="C14" s="73" t="s">
        <v>85</v>
      </c>
      <c r="D14" s="69"/>
      <c r="E14" s="73" t="s">
        <v>59</v>
      </c>
      <c r="F14" s="74"/>
      <c r="G14" s="73" t="s">
        <v>85</v>
      </c>
      <c r="H14" s="69"/>
      <c r="I14" s="73" t="s">
        <v>59</v>
      </c>
      <c r="L14" s="114"/>
      <c r="M14" s="114"/>
      <c r="U14" s="45"/>
      <c r="V14" s="46"/>
    </row>
    <row r="15" spans="1:22" ht="15.75" customHeight="1">
      <c r="A15" s="10"/>
      <c r="B15" s="10"/>
      <c r="C15" s="69" t="s">
        <v>1</v>
      </c>
      <c r="D15" s="69"/>
      <c r="E15" s="75" t="s">
        <v>1</v>
      </c>
      <c r="F15" s="76"/>
      <c r="G15" s="77" t="str">
        <f>C15</f>
        <v>RM'000</v>
      </c>
      <c r="H15" s="76"/>
      <c r="I15" s="75" t="s">
        <v>1</v>
      </c>
      <c r="L15" s="115"/>
      <c r="M15" s="115"/>
      <c r="P15" s="25"/>
      <c r="Q15" s="25"/>
      <c r="R15" s="47"/>
      <c r="U15" s="47"/>
      <c r="V15" s="48"/>
    </row>
    <row r="16" spans="1:23" ht="15.75" customHeight="1">
      <c r="A16" s="10"/>
      <c r="B16" s="10"/>
      <c r="C16" s="16"/>
      <c r="D16" s="16"/>
      <c r="E16" s="17"/>
      <c r="F16" s="10"/>
      <c r="G16" s="17"/>
      <c r="H16" s="10"/>
      <c r="I16" s="17"/>
      <c r="L16" s="47"/>
      <c r="M16" s="47"/>
      <c r="P16" s="25"/>
      <c r="Q16" s="25"/>
      <c r="R16" s="47"/>
      <c r="U16" s="47"/>
      <c r="V16" s="47"/>
      <c r="W16" s="25"/>
    </row>
    <row r="17" spans="1:23" ht="15.75" customHeight="1">
      <c r="A17" s="10" t="s">
        <v>0</v>
      </c>
      <c r="B17" s="10"/>
      <c r="C17" s="24">
        <v>62639</v>
      </c>
      <c r="D17" s="24"/>
      <c r="E17" s="50">
        <v>58658</v>
      </c>
      <c r="F17" s="49"/>
      <c r="G17" s="97">
        <v>219502</v>
      </c>
      <c r="H17" s="49"/>
      <c r="I17" s="97">
        <v>247744</v>
      </c>
      <c r="L17" s="97"/>
      <c r="M17" s="97"/>
      <c r="P17" s="51"/>
      <c r="Q17" s="25"/>
      <c r="R17" s="50"/>
      <c r="U17" s="97"/>
      <c r="V17" s="97"/>
      <c r="W17" s="25"/>
    </row>
    <row r="18" spans="1:23" ht="15.75" customHeight="1">
      <c r="A18" s="10" t="s">
        <v>94</v>
      </c>
      <c r="B18" s="10"/>
      <c r="C18" s="28">
        <v>-37808</v>
      </c>
      <c r="D18" s="24"/>
      <c r="E18" s="54">
        <v>-45106</v>
      </c>
      <c r="F18" s="49"/>
      <c r="G18" s="117">
        <v>-170263</v>
      </c>
      <c r="H18" s="49"/>
      <c r="I18" s="117">
        <v>-200392</v>
      </c>
      <c r="L18" s="97"/>
      <c r="M18" s="97"/>
      <c r="P18" s="51"/>
      <c r="Q18" s="25"/>
      <c r="R18" s="50"/>
      <c r="U18" s="97"/>
      <c r="V18" s="97"/>
      <c r="W18" s="25"/>
    </row>
    <row r="19" spans="1:23" ht="15.75" customHeight="1">
      <c r="A19" s="10" t="s">
        <v>95</v>
      </c>
      <c r="B19" s="10"/>
      <c r="C19" s="24">
        <f>SUM(C17:C18)</f>
        <v>24831</v>
      </c>
      <c r="D19" s="24"/>
      <c r="E19" s="50">
        <f>SUM(E17:E18)</f>
        <v>13552</v>
      </c>
      <c r="F19" s="49"/>
      <c r="G19" s="97">
        <f>SUM(G17:G18)</f>
        <v>49239</v>
      </c>
      <c r="H19" s="49"/>
      <c r="I19" s="97">
        <f>SUM(I17:I18)</f>
        <v>47352</v>
      </c>
      <c r="L19" s="97"/>
      <c r="M19" s="97"/>
      <c r="P19" s="51"/>
      <c r="Q19" s="25"/>
      <c r="R19" s="50"/>
      <c r="U19" s="97"/>
      <c r="V19" s="97"/>
      <c r="W19" s="25"/>
    </row>
    <row r="20" spans="1:23" ht="6.75" customHeight="1">
      <c r="A20" s="10"/>
      <c r="B20" s="10"/>
      <c r="C20" s="24"/>
      <c r="D20" s="24"/>
      <c r="E20" s="50"/>
      <c r="F20" s="49"/>
      <c r="G20" s="97"/>
      <c r="H20" s="49"/>
      <c r="I20" s="97"/>
      <c r="L20" s="97"/>
      <c r="M20" s="97"/>
      <c r="P20" s="51"/>
      <c r="Q20" s="25"/>
      <c r="R20" s="50"/>
      <c r="U20" s="97"/>
      <c r="V20" s="97"/>
      <c r="W20" s="25"/>
    </row>
    <row r="21" spans="1:23" ht="15.75" customHeight="1">
      <c r="A21" s="10" t="s">
        <v>96</v>
      </c>
      <c r="B21" s="10"/>
      <c r="C21" s="24">
        <v>203</v>
      </c>
      <c r="D21" s="24"/>
      <c r="E21" s="50">
        <v>3618</v>
      </c>
      <c r="F21" s="49"/>
      <c r="G21" s="97">
        <v>22386</v>
      </c>
      <c r="H21" s="49"/>
      <c r="I21" s="97">
        <v>18615</v>
      </c>
      <c r="L21" s="97"/>
      <c r="M21" s="97"/>
      <c r="P21" s="51"/>
      <c r="Q21" s="25"/>
      <c r="R21" s="50"/>
      <c r="U21" s="97"/>
      <c r="V21" s="97"/>
      <c r="W21" s="25"/>
    </row>
    <row r="22" spans="1:23" ht="6.75" customHeight="1">
      <c r="A22" s="10"/>
      <c r="B22" s="10"/>
      <c r="C22" s="50"/>
      <c r="D22" s="50"/>
      <c r="E22" s="50"/>
      <c r="F22" s="49"/>
      <c r="G22" s="52"/>
      <c r="H22" s="49"/>
      <c r="I22" s="52"/>
      <c r="L22" s="52"/>
      <c r="M22" s="52"/>
      <c r="P22" s="25"/>
      <c r="Q22" s="25"/>
      <c r="R22" s="50"/>
      <c r="U22" s="52"/>
      <c r="V22" s="52"/>
      <c r="W22" s="25"/>
    </row>
    <row r="23" spans="1:23" ht="14.25" customHeight="1">
      <c r="A23" s="10" t="s">
        <v>97</v>
      </c>
      <c r="B23" s="10"/>
      <c r="C23" s="50">
        <v>-2269</v>
      </c>
      <c r="D23" s="50"/>
      <c r="E23" s="50">
        <v>-2016</v>
      </c>
      <c r="F23" s="49"/>
      <c r="G23" s="52">
        <v>-8199</v>
      </c>
      <c r="H23" s="49"/>
      <c r="I23" s="52">
        <v>-8618</v>
      </c>
      <c r="L23" s="52"/>
      <c r="M23" s="52"/>
      <c r="P23" s="25"/>
      <c r="Q23" s="25"/>
      <c r="R23" s="50"/>
      <c r="U23" s="52"/>
      <c r="V23" s="52"/>
      <c r="W23" s="25"/>
    </row>
    <row r="24" spans="1:23" ht="14.25" customHeight="1">
      <c r="A24" s="10" t="s">
        <v>98</v>
      </c>
      <c r="B24" s="10"/>
      <c r="C24" s="50">
        <v>-7721</v>
      </c>
      <c r="D24" s="50"/>
      <c r="E24" s="50">
        <v>-5523</v>
      </c>
      <c r="F24" s="49"/>
      <c r="G24" s="52">
        <v>-19157</v>
      </c>
      <c r="H24" s="49"/>
      <c r="I24" s="52">
        <v>-17918</v>
      </c>
      <c r="L24" s="52"/>
      <c r="M24" s="52"/>
      <c r="P24" s="25"/>
      <c r="Q24" s="25"/>
      <c r="R24" s="50"/>
      <c r="U24" s="52"/>
      <c r="V24" s="52"/>
      <c r="W24" s="25"/>
    </row>
    <row r="25" spans="1:23" ht="14.25" customHeight="1">
      <c r="A25" s="10" t="s">
        <v>99</v>
      </c>
      <c r="B25" s="10"/>
      <c r="C25" s="50"/>
      <c r="D25" s="50"/>
      <c r="E25" s="50"/>
      <c r="F25" s="49"/>
      <c r="G25" s="52"/>
      <c r="H25" s="49"/>
      <c r="I25" s="52"/>
      <c r="L25" s="52"/>
      <c r="M25" s="52"/>
      <c r="P25" s="25"/>
      <c r="Q25" s="25"/>
      <c r="R25" s="50"/>
      <c r="U25" s="52"/>
      <c r="V25" s="52"/>
      <c r="W25" s="25"/>
    </row>
    <row r="26" spans="1:23" ht="14.25" customHeight="1">
      <c r="A26" s="10" t="s">
        <v>105</v>
      </c>
      <c r="B26" s="10"/>
      <c r="C26" s="10">
        <v>-7130</v>
      </c>
      <c r="D26" s="50"/>
      <c r="E26" s="50">
        <f>-7439+312</f>
        <v>-7127</v>
      </c>
      <c r="F26" s="49"/>
      <c r="G26" s="52">
        <v>-27370</v>
      </c>
      <c r="H26" s="49"/>
      <c r="I26" s="52">
        <v>-23640</v>
      </c>
      <c r="L26" s="52"/>
      <c r="M26" s="52"/>
      <c r="P26" s="25"/>
      <c r="Q26" s="25"/>
      <c r="R26" s="50"/>
      <c r="U26" s="52"/>
      <c r="V26" s="52"/>
      <c r="W26" s="25"/>
    </row>
    <row r="27" spans="1:23" ht="14.25" customHeight="1">
      <c r="A27" s="10" t="s">
        <v>106</v>
      </c>
      <c r="C27" s="10"/>
      <c r="D27" s="50"/>
      <c r="E27" s="50"/>
      <c r="F27" s="49"/>
      <c r="G27" s="52"/>
      <c r="H27" s="49"/>
      <c r="I27" s="52"/>
      <c r="L27" s="52"/>
      <c r="M27" s="52"/>
      <c r="P27" s="25"/>
      <c r="Q27" s="25"/>
      <c r="R27" s="50"/>
      <c r="U27" s="52"/>
      <c r="V27" s="52"/>
      <c r="W27" s="25"/>
    </row>
    <row r="28" spans="1:23" ht="14.25" customHeight="1">
      <c r="A28" s="10" t="s">
        <v>107</v>
      </c>
      <c r="C28" s="10"/>
      <c r="D28" s="50"/>
      <c r="E28" s="50"/>
      <c r="F28" s="49"/>
      <c r="G28" s="52"/>
      <c r="H28" s="49"/>
      <c r="I28" s="52"/>
      <c r="L28" s="52"/>
      <c r="M28" s="52"/>
      <c r="P28" s="25"/>
      <c r="Q28" s="25"/>
      <c r="R28" s="50"/>
      <c r="U28" s="52"/>
      <c r="V28" s="52"/>
      <c r="W28" s="25"/>
    </row>
    <row r="29" spans="1:23" ht="14.25" customHeight="1">
      <c r="A29" s="10" t="s">
        <v>108</v>
      </c>
      <c r="C29" s="123">
        <v>-26069</v>
      </c>
      <c r="D29" s="50"/>
      <c r="E29" s="119">
        <v>0</v>
      </c>
      <c r="F29" s="49"/>
      <c r="G29" s="119">
        <v>-26069</v>
      </c>
      <c r="H29" s="49"/>
      <c r="I29" s="119">
        <v>-30</v>
      </c>
      <c r="L29" s="52"/>
      <c r="M29" s="52"/>
      <c r="P29" s="25"/>
      <c r="Q29" s="25"/>
      <c r="R29" s="50"/>
      <c r="U29" s="52"/>
      <c r="V29" s="52"/>
      <c r="W29" s="25"/>
    </row>
    <row r="30" spans="1:23" ht="14.25" customHeight="1">
      <c r="A30" s="10" t="s">
        <v>109</v>
      </c>
      <c r="C30" s="124">
        <v>-71093</v>
      </c>
      <c r="D30" s="50"/>
      <c r="E30" s="120">
        <v>0</v>
      </c>
      <c r="F30" s="49"/>
      <c r="G30" s="120">
        <v>-71093</v>
      </c>
      <c r="H30" s="49"/>
      <c r="I30" s="120">
        <v>0</v>
      </c>
      <c r="L30" s="52"/>
      <c r="M30" s="52"/>
      <c r="P30" s="25"/>
      <c r="Q30" s="25"/>
      <c r="R30" s="50"/>
      <c r="U30" s="52"/>
      <c r="V30" s="52"/>
      <c r="W30" s="25"/>
    </row>
    <row r="31" spans="1:23" ht="14.25" customHeight="1">
      <c r="A31" s="10" t="s">
        <v>110</v>
      </c>
      <c r="C31" s="124">
        <v>-50339</v>
      </c>
      <c r="D31" s="50"/>
      <c r="E31" s="120">
        <v>0</v>
      </c>
      <c r="F31" s="49"/>
      <c r="G31" s="120">
        <v>-50339</v>
      </c>
      <c r="H31" s="49"/>
      <c r="I31" s="120">
        <v>0</v>
      </c>
      <c r="L31" s="52"/>
      <c r="M31" s="52"/>
      <c r="P31" s="25"/>
      <c r="Q31" s="25"/>
      <c r="R31" s="50"/>
      <c r="U31" s="52"/>
      <c r="V31" s="52"/>
      <c r="W31" s="25"/>
    </row>
    <row r="32" spans="1:23" ht="14.25" customHeight="1">
      <c r="A32" s="10" t="s">
        <v>111</v>
      </c>
      <c r="C32" s="121">
        <v>-1083</v>
      </c>
      <c r="E32" s="122">
        <v>0</v>
      </c>
      <c r="G32" s="121">
        <v>-1083</v>
      </c>
      <c r="I32" s="121">
        <v>-5436</v>
      </c>
      <c r="L32" s="52"/>
      <c r="M32" s="52"/>
      <c r="P32" s="25"/>
      <c r="Q32" s="25"/>
      <c r="R32" s="50"/>
      <c r="U32" s="52"/>
      <c r="V32" s="52"/>
      <c r="W32" s="25"/>
    </row>
    <row r="33" spans="1:23" ht="14.25" customHeight="1">
      <c r="A33" s="10"/>
      <c r="C33" s="49">
        <f>SUM(C29:C32)</f>
        <v>-148584</v>
      </c>
      <c r="D33" s="50"/>
      <c r="E33" s="52">
        <f>SUM(E29:E32)</f>
        <v>0</v>
      </c>
      <c r="F33" s="49"/>
      <c r="G33" s="52">
        <f>SUM(G29:G32)</f>
        <v>-148584</v>
      </c>
      <c r="H33" s="49"/>
      <c r="I33" s="52">
        <f>SUM(I29:I32)</f>
        <v>-5466</v>
      </c>
      <c r="L33" s="52"/>
      <c r="M33" s="52"/>
      <c r="P33" s="25"/>
      <c r="Q33" s="25"/>
      <c r="R33" s="50"/>
      <c r="U33" s="52"/>
      <c r="V33" s="52"/>
      <c r="W33" s="25"/>
    </row>
    <row r="34" spans="1:23" ht="14.25" customHeight="1">
      <c r="A34" s="10"/>
      <c r="B34" s="10"/>
      <c r="C34" s="118"/>
      <c r="D34" s="50"/>
      <c r="E34" s="54"/>
      <c r="F34" s="49"/>
      <c r="G34" s="55"/>
      <c r="H34" s="49"/>
      <c r="I34" s="55"/>
      <c r="L34" s="52"/>
      <c r="M34" s="52"/>
      <c r="P34" s="25"/>
      <c r="Q34" s="25"/>
      <c r="R34" s="50"/>
      <c r="U34" s="52"/>
      <c r="V34" s="52"/>
      <c r="W34" s="25"/>
    </row>
    <row r="35" spans="1:23" ht="15.75" customHeight="1">
      <c r="A35" s="10" t="s">
        <v>104</v>
      </c>
      <c r="B35" s="10"/>
      <c r="C35" s="19">
        <f>SUM(C19:C26)+C33</f>
        <v>-140670</v>
      </c>
      <c r="D35" s="19"/>
      <c r="E35" s="19">
        <f>SUM(E19:E26)+E33</f>
        <v>2504</v>
      </c>
      <c r="F35" s="10"/>
      <c r="G35" s="19">
        <f>SUM(G19:G26)+G33</f>
        <v>-131685</v>
      </c>
      <c r="H35" s="10"/>
      <c r="I35" s="19">
        <f>SUM(I19:I26)+I33</f>
        <v>10325</v>
      </c>
      <c r="L35" s="24"/>
      <c r="M35" s="24"/>
      <c r="P35" s="25"/>
      <c r="Q35" s="25"/>
      <c r="R35" s="50"/>
      <c r="U35" s="97"/>
      <c r="V35" s="24"/>
      <c r="W35" s="25"/>
    </row>
    <row r="36" spans="1:23" ht="15.75" customHeight="1">
      <c r="A36" s="10"/>
      <c r="B36" s="10"/>
      <c r="C36" s="24"/>
      <c r="D36" s="24"/>
      <c r="E36" s="18"/>
      <c r="F36" s="10"/>
      <c r="G36" s="24"/>
      <c r="H36" s="10"/>
      <c r="I36" s="24"/>
      <c r="L36" s="24"/>
      <c r="M36" s="24"/>
      <c r="P36" s="51"/>
      <c r="Q36" s="25"/>
      <c r="R36" s="50"/>
      <c r="U36" s="24"/>
      <c r="V36" s="24"/>
      <c r="W36" s="25"/>
    </row>
    <row r="37" spans="1:23" ht="15.75" customHeight="1">
      <c r="A37" s="10" t="s">
        <v>16</v>
      </c>
      <c r="B37" s="10"/>
      <c r="C37" s="52">
        <v>-4126</v>
      </c>
      <c r="D37" s="19"/>
      <c r="E37" s="18">
        <v>-4743</v>
      </c>
      <c r="F37" s="10"/>
      <c r="G37" s="52">
        <v>-18305</v>
      </c>
      <c r="H37" s="10"/>
      <c r="I37" s="52">
        <v>-19447</v>
      </c>
      <c r="L37" s="52"/>
      <c r="M37" s="52"/>
      <c r="P37" s="25"/>
      <c r="Q37" s="25"/>
      <c r="R37" s="50"/>
      <c r="U37" s="97"/>
      <c r="V37" s="52"/>
      <c r="W37" s="25"/>
    </row>
    <row r="38" spans="1:23" ht="15.75" customHeight="1">
      <c r="A38" s="10"/>
      <c r="B38" s="10"/>
      <c r="C38" s="24"/>
      <c r="D38" s="24"/>
      <c r="E38" s="53"/>
      <c r="F38" s="10"/>
      <c r="G38" s="24"/>
      <c r="H38" s="10"/>
      <c r="I38" s="24"/>
      <c r="L38" s="24"/>
      <c r="M38" s="24"/>
      <c r="P38" s="51"/>
      <c r="Q38" s="25"/>
      <c r="R38" s="50"/>
      <c r="U38" s="24"/>
      <c r="V38" s="24"/>
      <c r="W38" s="25"/>
    </row>
    <row r="39" spans="1:23" ht="15.75" customHeight="1">
      <c r="A39" s="10" t="s">
        <v>92</v>
      </c>
      <c r="B39" s="10"/>
      <c r="C39" s="55">
        <v>-2924</v>
      </c>
      <c r="D39" s="19"/>
      <c r="E39" s="54">
        <v>5062</v>
      </c>
      <c r="F39" s="10"/>
      <c r="G39" s="55">
        <v>6555</v>
      </c>
      <c r="H39" s="10"/>
      <c r="I39" s="55">
        <v>15568</v>
      </c>
      <c r="L39" s="52"/>
      <c r="M39" s="52"/>
      <c r="P39" s="25"/>
      <c r="Q39" s="25"/>
      <c r="R39" s="50"/>
      <c r="U39" s="97"/>
      <c r="V39" s="52"/>
      <c r="W39" s="25"/>
    </row>
    <row r="40" spans="1:23" ht="7.5" customHeight="1">
      <c r="A40" s="10"/>
      <c r="B40" s="10"/>
      <c r="C40" s="24"/>
      <c r="D40" s="56"/>
      <c r="E40" s="53"/>
      <c r="F40" s="57"/>
      <c r="G40" s="24"/>
      <c r="H40" s="57"/>
      <c r="I40" s="24"/>
      <c r="L40" s="24"/>
      <c r="M40" s="24"/>
      <c r="P40" s="51"/>
      <c r="Q40" s="25"/>
      <c r="R40" s="58"/>
      <c r="U40" s="24"/>
      <c r="V40" s="24"/>
      <c r="W40" s="25"/>
    </row>
    <row r="41" spans="1:23" ht="15.75" customHeight="1">
      <c r="A41" s="14" t="s">
        <v>100</v>
      </c>
      <c r="B41" s="10"/>
      <c r="C41" s="24">
        <f>SUM(C35:C39)</f>
        <v>-147720</v>
      </c>
      <c r="D41" s="24"/>
      <c r="E41" s="24">
        <f>SUM(E35:E39)</f>
        <v>2823</v>
      </c>
      <c r="F41" s="10"/>
      <c r="G41" s="24">
        <f>SUM(G35:G39)</f>
        <v>-143435</v>
      </c>
      <c r="H41" s="10"/>
      <c r="I41" s="24">
        <f>SUM(I35:I39)</f>
        <v>6446</v>
      </c>
      <c r="L41" s="24"/>
      <c r="M41" s="24"/>
      <c r="P41" s="25"/>
      <c r="Q41" s="25"/>
      <c r="R41" s="59"/>
      <c r="U41" s="97"/>
      <c r="V41" s="24"/>
      <c r="W41" s="25"/>
    </row>
    <row r="42" spans="1:23" ht="15.75" customHeight="1">
      <c r="A42" s="14"/>
      <c r="B42" s="10"/>
      <c r="C42" s="52"/>
      <c r="D42" s="50"/>
      <c r="E42" s="50"/>
      <c r="F42" s="10"/>
      <c r="G42" s="52"/>
      <c r="H42" s="10"/>
      <c r="I42" s="52"/>
      <c r="L42" s="52"/>
      <c r="M42" s="52"/>
      <c r="P42" s="25"/>
      <c r="Q42" s="25"/>
      <c r="R42" s="50"/>
      <c r="U42" s="52"/>
      <c r="V42" s="52"/>
      <c r="W42" s="25"/>
    </row>
    <row r="43" spans="1:23" ht="15.75" customHeight="1">
      <c r="A43" s="10" t="s">
        <v>103</v>
      </c>
      <c r="B43" s="10"/>
      <c r="C43" s="5">
        <v>2473</v>
      </c>
      <c r="E43" s="5">
        <v>-768</v>
      </c>
      <c r="F43" s="49"/>
      <c r="G43" s="52">
        <v>-2255</v>
      </c>
      <c r="H43" s="49"/>
      <c r="I43" s="52">
        <v>-1895</v>
      </c>
      <c r="L43" s="52"/>
      <c r="M43" s="52"/>
      <c r="P43" s="25"/>
      <c r="Q43" s="25"/>
      <c r="R43" s="50"/>
      <c r="U43" s="97"/>
      <c r="V43" s="52"/>
      <c r="W43" s="25"/>
    </row>
    <row r="44" spans="1:23" ht="11.25" customHeight="1">
      <c r="A44" s="10"/>
      <c r="B44" s="10"/>
      <c r="C44" s="55"/>
      <c r="D44" s="24"/>
      <c r="E44" s="54"/>
      <c r="F44" s="10"/>
      <c r="G44" s="55"/>
      <c r="H44" s="10"/>
      <c r="I44" s="55"/>
      <c r="L44" s="52"/>
      <c r="M44" s="52"/>
      <c r="P44" s="25"/>
      <c r="Q44" s="25"/>
      <c r="R44" s="50"/>
      <c r="U44" s="97"/>
      <c r="V44" s="52"/>
      <c r="W44" s="25"/>
    </row>
    <row r="45" spans="1:23" ht="7.5" customHeight="1">
      <c r="A45" s="10"/>
      <c r="B45" s="10"/>
      <c r="C45" s="52"/>
      <c r="D45" s="50"/>
      <c r="E45" s="50"/>
      <c r="F45" s="10"/>
      <c r="G45" s="52"/>
      <c r="H45" s="10"/>
      <c r="I45" s="52"/>
      <c r="L45" s="52"/>
      <c r="M45" s="52"/>
      <c r="P45" s="25"/>
      <c r="Q45" s="25"/>
      <c r="R45" s="50"/>
      <c r="U45" s="52"/>
      <c r="V45" s="52"/>
      <c r="W45" s="25"/>
    </row>
    <row r="46" spans="1:23" ht="15.75" customHeight="1">
      <c r="A46" s="14" t="s">
        <v>101</v>
      </c>
      <c r="B46" s="10"/>
      <c r="C46" s="24">
        <f>SUM(C41:C44)</f>
        <v>-145247</v>
      </c>
      <c r="D46" s="24"/>
      <c r="E46" s="24">
        <f>SUM(E41:E44)</f>
        <v>2055</v>
      </c>
      <c r="F46" s="10"/>
      <c r="G46" s="24">
        <f>SUM(G41:G44)</f>
        <v>-145690</v>
      </c>
      <c r="H46" s="10"/>
      <c r="I46" s="24">
        <f>SUM(I41:I44)</f>
        <v>4551</v>
      </c>
      <c r="L46" s="24"/>
      <c r="M46" s="24"/>
      <c r="P46" s="51"/>
      <c r="Q46" s="25"/>
      <c r="R46" s="50"/>
      <c r="U46" s="97"/>
      <c r="V46" s="24"/>
      <c r="W46" s="25"/>
    </row>
    <row r="47" spans="1:23" ht="15.75" customHeight="1">
      <c r="A47" s="10"/>
      <c r="B47" s="10"/>
      <c r="C47" s="52"/>
      <c r="D47" s="50"/>
      <c r="E47" s="50"/>
      <c r="F47" s="10"/>
      <c r="G47" s="52"/>
      <c r="H47" s="10"/>
      <c r="I47" s="52"/>
      <c r="L47" s="52"/>
      <c r="M47" s="52"/>
      <c r="P47" s="25"/>
      <c r="Q47" s="25"/>
      <c r="R47" s="50"/>
      <c r="U47" s="52"/>
      <c r="V47" s="52"/>
      <c r="W47" s="25"/>
    </row>
    <row r="48" spans="1:23" ht="15.75" customHeight="1">
      <c r="A48" s="10" t="s">
        <v>14</v>
      </c>
      <c r="B48" s="10"/>
      <c r="C48" s="55">
        <v>-29604</v>
      </c>
      <c r="E48" s="54">
        <v>-614</v>
      </c>
      <c r="F48" s="10"/>
      <c r="G48" s="55">
        <v>-32717</v>
      </c>
      <c r="H48" s="10"/>
      <c r="I48" s="55">
        <v>-5007</v>
      </c>
      <c r="L48" s="52"/>
      <c r="M48" s="52"/>
      <c r="P48" s="25"/>
      <c r="Q48" s="25"/>
      <c r="R48" s="50"/>
      <c r="U48" s="97"/>
      <c r="V48" s="52"/>
      <c r="W48" s="25"/>
    </row>
    <row r="49" spans="2:23" ht="6.75" customHeight="1">
      <c r="B49" s="10"/>
      <c r="C49" s="24"/>
      <c r="D49" s="24"/>
      <c r="E49" s="50"/>
      <c r="F49" s="10"/>
      <c r="G49" s="24"/>
      <c r="H49" s="10"/>
      <c r="I49" s="24"/>
      <c r="L49" s="24"/>
      <c r="M49" s="24"/>
      <c r="P49" s="51"/>
      <c r="Q49" s="25"/>
      <c r="R49" s="50"/>
      <c r="U49" s="24"/>
      <c r="V49" s="24"/>
      <c r="W49" s="25"/>
    </row>
    <row r="50" spans="1:23" s="68" customFormat="1" ht="15.75" customHeight="1" thickBot="1">
      <c r="A50" s="14" t="s">
        <v>102</v>
      </c>
      <c r="B50" s="14"/>
      <c r="C50" s="125">
        <f>SUM(C46:C48)</f>
        <v>-174851</v>
      </c>
      <c r="D50" s="126"/>
      <c r="E50" s="125">
        <f>SUM(E46:E48)</f>
        <v>1441</v>
      </c>
      <c r="F50" s="14"/>
      <c r="G50" s="125">
        <f>SUM(G46:G48)</f>
        <v>-178407</v>
      </c>
      <c r="H50" s="14"/>
      <c r="I50" s="125">
        <f>SUM(I46:I48)</f>
        <v>-456</v>
      </c>
      <c r="K50" s="89"/>
      <c r="L50" s="126"/>
      <c r="M50" s="126"/>
      <c r="P50" s="127"/>
      <c r="Q50" s="89"/>
      <c r="R50" s="128"/>
      <c r="U50" s="129"/>
      <c r="V50" s="126"/>
      <c r="W50" s="89"/>
    </row>
    <row r="51" spans="3:23" ht="15.75" customHeight="1">
      <c r="C51" s="24"/>
      <c r="D51" s="24"/>
      <c r="E51" s="24"/>
      <c r="F51" s="24"/>
      <c r="G51" s="24"/>
      <c r="H51" s="24"/>
      <c r="I51" s="24"/>
      <c r="L51" s="24"/>
      <c r="M51" s="24"/>
      <c r="U51" s="24"/>
      <c r="V51" s="24"/>
      <c r="W51" s="25"/>
    </row>
    <row r="52" spans="3:23" ht="15.75" customHeight="1">
      <c r="C52" s="24"/>
      <c r="D52" s="24"/>
      <c r="E52" s="24"/>
      <c r="F52" s="24"/>
      <c r="G52" s="24"/>
      <c r="H52" s="24"/>
      <c r="I52" s="24"/>
      <c r="L52" s="24"/>
      <c r="M52" s="24"/>
      <c r="U52" s="24"/>
      <c r="V52" s="24"/>
      <c r="W52" s="25"/>
    </row>
    <row r="53" spans="1:23" ht="15.75" customHeight="1">
      <c r="A53" s="10" t="s">
        <v>81</v>
      </c>
      <c r="B53" s="10"/>
      <c r="C53" s="61">
        <f>C50/802848*100</f>
        <v>-21.778842321336043</v>
      </c>
      <c r="D53" s="24"/>
      <c r="E53" s="62">
        <v>0.18</v>
      </c>
      <c r="F53" s="49"/>
      <c r="G53" s="60">
        <f>G50/802847*100</f>
        <v>-22.22179319347273</v>
      </c>
      <c r="H53" s="49"/>
      <c r="I53" s="60">
        <v>-0.06</v>
      </c>
      <c r="L53" s="60"/>
      <c r="M53" s="60"/>
      <c r="P53" s="25"/>
      <c r="Q53" s="25"/>
      <c r="R53" s="50"/>
      <c r="U53" s="98"/>
      <c r="V53" s="60"/>
      <c r="W53" s="25"/>
    </row>
    <row r="54" spans="1:23" ht="9" customHeight="1">
      <c r="A54" s="10"/>
      <c r="B54" s="10"/>
      <c r="C54" s="61"/>
      <c r="D54" s="24"/>
      <c r="E54" s="62"/>
      <c r="F54" s="49"/>
      <c r="G54" s="60"/>
      <c r="H54" s="49"/>
      <c r="I54" s="60"/>
      <c r="L54" s="60"/>
      <c r="M54" s="60"/>
      <c r="P54" s="25"/>
      <c r="Q54" s="25"/>
      <c r="R54" s="50"/>
      <c r="V54" s="60"/>
      <c r="W54" s="25"/>
    </row>
    <row r="55" spans="1:23" ht="15.75" customHeight="1">
      <c r="A55" s="10" t="s">
        <v>27</v>
      </c>
      <c r="B55" s="10"/>
      <c r="C55" s="99" t="s">
        <v>3</v>
      </c>
      <c r="D55" s="51"/>
      <c r="E55" s="99">
        <v>0.15</v>
      </c>
      <c r="F55" s="49"/>
      <c r="G55" s="99" t="s">
        <v>3</v>
      </c>
      <c r="H55" s="49"/>
      <c r="I55" s="99" t="s">
        <v>3</v>
      </c>
      <c r="L55" s="99"/>
      <c r="M55" s="99"/>
      <c r="P55" s="25"/>
      <c r="Q55" s="25"/>
      <c r="R55" s="51"/>
      <c r="V55" s="63"/>
      <c r="W55" s="25"/>
    </row>
    <row r="56" ht="15.75" customHeight="1">
      <c r="V56" s="25"/>
    </row>
    <row r="57" spans="1:22" ht="15.75" customHeight="1">
      <c r="A57" s="10"/>
      <c r="B57" s="10"/>
      <c r="C57" s="65"/>
      <c r="D57" s="65"/>
      <c r="E57" s="65"/>
      <c r="F57" s="65"/>
      <c r="G57" s="65"/>
      <c r="H57" s="65"/>
      <c r="I57" s="65"/>
      <c r="L57" s="64"/>
      <c r="P57" s="25"/>
      <c r="Q57" s="25"/>
      <c r="R57" s="64"/>
      <c r="U57" s="64"/>
      <c r="V57" s="25"/>
    </row>
    <row r="58" spans="16:22" ht="15.75" customHeight="1">
      <c r="P58" s="25"/>
      <c r="Q58" s="25"/>
      <c r="R58" s="25"/>
      <c r="V58" s="25"/>
    </row>
    <row r="59" spans="16:22" ht="15.75" customHeight="1">
      <c r="P59" s="25"/>
      <c r="Q59" s="25"/>
      <c r="R59" s="25"/>
      <c r="V59" s="25"/>
    </row>
    <row r="60" spans="16:22" ht="15.75" customHeight="1">
      <c r="P60" s="25"/>
      <c r="Q60" s="25"/>
      <c r="R60" s="25"/>
      <c r="V60" s="25"/>
    </row>
    <row r="61" spans="16:22" ht="15.75" customHeight="1">
      <c r="P61" s="25"/>
      <c r="Q61" s="25"/>
      <c r="R61" s="25"/>
      <c r="V61" s="25"/>
    </row>
    <row r="62" spans="16:22" ht="15.75" customHeight="1">
      <c r="P62" s="25"/>
      <c r="Q62" s="25"/>
      <c r="R62" s="25"/>
      <c r="V62" s="25"/>
    </row>
    <row r="63" spans="3:22" ht="15.75" customHeight="1">
      <c r="C63" s="11"/>
      <c r="D63" s="14"/>
      <c r="E63" s="11"/>
      <c r="P63" s="25"/>
      <c r="Q63" s="25"/>
      <c r="R63" s="25"/>
      <c r="V63" s="25"/>
    </row>
    <row r="64" spans="3:22" ht="15.75" customHeight="1">
      <c r="C64" s="37"/>
      <c r="D64" s="14"/>
      <c r="E64" s="37"/>
      <c r="P64" s="25"/>
      <c r="Q64" s="25"/>
      <c r="R64" s="25"/>
      <c r="V64" s="25"/>
    </row>
    <row r="65" spans="3:22" ht="15.75" customHeight="1">
      <c r="C65" s="37"/>
      <c r="D65" s="14"/>
      <c r="E65" s="37"/>
      <c r="P65" s="25"/>
      <c r="Q65" s="25"/>
      <c r="R65" s="25"/>
      <c r="V65" s="25"/>
    </row>
    <row r="66" spans="3:22" ht="15.75" customHeight="1">
      <c r="C66" s="37"/>
      <c r="D66" s="14"/>
      <c r="E66" s="37"/>
      <c r="P66" s="25"/>
      <c r="Q66" s="25"/>
      <c r="R66" s="25"/>
      <c r="V66" s="25"/>
    </row>
    <row r="67" spans="3:22" ht="15.75" customHeight="1">
      <c r="C67" s="13"/>
      <c r="D67" s="14"/>
      <c r="E67" s="13"/>
      <c r="P67" s="25"/>
      <c r="Q67" s="25"/>
      <c r="R67" s="25"/>
      <c r="V67" s="25"/>
    </row>
    <row r="68" spans="16:22" ht="15.75" customHeight="1">
      <c r="P68" s="25"/>
      <c r="Q68" s="25"/>
      <c r="R68" s="25"/>
      <c r="V68" s="25"/>
    </row>
    <row r="69" spans="16:22" ht="15.75" customHeight="1">
      <c r="P69" s="25"/>
      <c r="Q69" s="25"/>
      <c r="R69" s="25"/>
      <c r="V69" s="25"/>
    </row>
    <row r="70" spans="16:22" ht="15.75" customHeight="1">
      <c r="P70" s="25"/>
      <c r="Q70" s="25"/>
      <c r="R70" s="25"/>
      <c r="V70" s="25"/>
    </row>
    <row r="71" spans="16:22" ht="15.75" customHeight="1">
      <c r="P71" s="25"/>
      <c r="Q71" s="25"/>
      <c r="R71" s="25"/>
      <c r="V71" s="25"/>
    </row>
    <row r="72" ht="15.75" customHeight="1">
      <c r="V72" s="25"/>
    </row>
    <row r="73" ht="15.75" customHeight="1">
      <c r="V73" s="25"/>
    </row>
    <row r="74" ht="15.75" customHeight="1">
      <c r="V74" s="25"/>
    </row>
    <row r="75" ht="15.75" customHeight="1">
      <c r="V75" s="25"/>
    </row>
    <row r="76" ht="15.75" customHeight="1">
      <c r="V76" s="25"/>
    </row>
  </sheetData>
  <mergeCells count="6">
    <mergeCell ref="C9:E9"/>
    <mergeCell ref="G9:I9"/>
    <mergeCell ref="A1:I1"/>
    <mergeCell ref="A2:I2"/>
    <mergeCell ref="A4:I4"/>
    <mergeCell ref="A5:I5"/>
  </mergeCells>
  <printOptions/>
  <pageMargins left="0.75" right="0.25" top="0.5" bottom="0.5" header="0.5" footer="0.5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132"/>
  <sheetViews>
    <sheetView workbookViewId="0" topLeftCell="A1">
      <selection activeCell="B8" sqref="B8"/>
    </sheetView>
  </sheetViews>
  <sheetFormatPr defaultColWidth="9.140625" defaultRowHeight="15"/>
  <cols>
    <col min="1" max="1" width="31.00390625" style="5" customWidth="1"/>
    <col min="2" max="2" width="13.7109375" style="5" customWidth="1"/>
    <col min="3" max="3" width="0.85546875" style="5" customWidth="1"/>
    <col min="4" max="4" width="13.7109375" style="5" customWidth="1"/>
    <col min="5" max="5" width="0.85546875" style="5" customWidth="1"/>
    <col min="6" max="6" width="13.7109375" style="5" customWidth="1"/>
    <col min="7" max="7" width="0.85546875" style="25" customWidth="1"/>
    <col min="8" max="8" width="13.7109375" style="5" customWidth="1"/>
    <col min="9" max="9" width="0.71875" style="5" customWidth="1"/>
    <col min="10" max="10" width="13.7109375" style="5" customWidth="1"/>
    <col min="11" max="11" width="0.71875" style="5" customWidth="1"/>
    <col min="12" max="12" width="13.7109375" style="5" customWidth="1"/>
    <col min="13" max="13" width="0.71875" style="5" customWidth="1"/>
    <col min="14" max="14" width="13.7109375" style="5" customWidth="1"/>
    <col min="15" max="15" width="1.57421875" style="5" customWidth="1"/>
    <col min="16" max="16384" width="9.140625" style="5" customWidth="1"/>
  </cols>
  <sheetData>
    <row r="1" spans="1:14" ht="14.25">
      <c r="A1" s="83" t="s">
        <v>28</v>
      </c>
      <c r="B1" s="2"/>
      <c r="C1" s="2"/>
      <c r="D1" s="2"/>
      <c r="E1" s="2"/>
      <c r="F1" s="2"/>
      <c r="G1" s="42"/>
      <c r="H1" s="2"/>
      <c r="I1" s="2"/>
      <c r="J1" s="2"/>
      <c r="K1" s="2"/>
      <c r="L1" s="2"/>
      <c r="M1" s="2"/>
      <c r="N1" s="2"/>
    </row>
    <row r="2" spans="1:14" ht="9.75" customHeight="1">
      <c r="A2" s="133" t="s">
        <v>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9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79" t="s">
        <v>25</v>
      </c>
      <c r="B4" s="2"/>
      <c r="C4" s="2"/>
      <c r="D4" s="2"/>
      <c r="E4" s="2"/>
      <c r="F4" s="2"/>
      <c r="G4" s="42"/>
      <c r="H4" s="2"/>
      <c r="I4" s="2"/>
      <c r="J4" s="2"/>
      <c r="K4" s="2"/>
      <c r="L4" s="2"/>
      <c r="M4" s="2"/>
      <c r="N4" s="2"/>
    </row>
    <row r="5" spans="1:14" ht="12.75">
      <c r="A5" s="79" t="s">
        <v>88</v>
      </c>
      <c r="B5" s="2"/>
      <c r="C5" s="2"/>
      <c r="D5" s="2"/>
      <c r="E5" s="2"/>
      <c r="F5" s="2"/>
      <c r="G5" s="42"/>
      <c r="H5" s="2"/>
      <c r="I5" s="2"/>
      <c r="J5" s="2"/>
      <c r="K5" s="2"/>
      <c r="L5" s="2"/>
      <c r="M5" s="2"/>
      <c r="N5" s="2"/>
    </row>
    <row r="6" spans="10:13" ht="12.75">
      <c r="J6" s="37" t="s">
        <v>29</v>
      </c>
      <c r="K6" s="37"/>
      <c r="L6" s="37"/>
      <c r="M6" s="37"/>
    </row>
    <row r="7" spans="2:13" ht="12.75">
      <c r="B7" s="37" t="s">
        <v>17</v>
      </c>
      <c r="C7" s="37"/>
      <c r="D7" s="37" t="s">
        <v>19</v>
      </c>
      <c r="E7" s="37"/>
      <c r="F7" s="37" t="s">
        <v>18</v>
      </c>
      <c r="G7" s="84"/>
      <c r="H7" s="37" t="s">
        <v>20</v>
      </c>
      <c r="I7" s="37"/>
      <c r="J7" s="37" t="s">
        <v>21</v>
      </c>
      <c r="K7" s="37"/>
      <c r="L7" s="37"/>
      <c r="M7" s="37"/>
    </row>
    <row r="8" spans="2:14" ht="12.75">
      <c r="B8" s="13" t="s">
        <v>18</v>
      </c>
      <c r="C8" s="13"/>
      <c r="D8" s="13" t="s">
        <v>23</v>
      </c>
      <c r="E8" s="13"/>
      <c r="F8" s="13" t="s">
        <v>22</v>
      </c>
      <c r="G8" s="85"/>
      <c r="H8" s="13" t="s">
        <v>33</v>
      </c>
      <c r="I8" s="13"/>
      <c r="J8" s="13" t="s">
        <v>22</v>
      </c>
      <c r="K8" s="13"/>
      <c r="L8" s="13" t="s">
        <v>49</v>
      </c>
      <c r="M8" s="13"/>
      <c r="N8" s="13" t="s">
        <v>24</v>
      </c>
    </row>
    <row r="9" ht="6.75" customHeight="1"/>
    <row r="10" spans="2:14" ht="12.75">
      <c r="B10" s="37" t="s">
        <v>1</v>
      </c>
      <c r="C10" s="37"/>
      <c r="D10" s="37" t="s">
        <v>1</v>
      </c>
      <c r="E10" s="37"/>
      <c r="F10" s="37" t="s">
        <v>1</v>
      </c>
      <c r="G10" s="84"/>
      <c r="H10" s="37" t="s">
        <v>1</v>
      </c>
      <c r="I10" s="37"/>
      <c r="J10" s="37" t="s">
        <v>1</v>
      </c>
      <c r="K10" s="37"/>
      <c r="L10" s="37" t="s">
        <v>1</v>
      </c>
      <c r="M10" s="37"/>
      <c r="N10" s="37" t="s">
        <v>1</v>
      </c>
    </row>
    <row r="11" spans="2:14" ht="12.75">
      <c r="B11" s="37"/>
      <c r="C11" s="37"/>
      <c r="D11" s="37"/>
      <c r="E11" s="37"/>
      <c r="F11" s="37"/>
      <c r="G11" s="84"/>
      <c r="H11" s="37"/>
      <c r="I11" s="37"/>
      <c r="J11" s="37"/>
      <c r="K11" s="37"/>
      <c r="L11" s="37"/>
      <c r="M11" s="37"/>
      <c r="N11" s="37"/>
    </row>
    <row r="12" spans="1:46" ht="12.75">
      <c r="A12" s="68" t="s">
        <v>61</v>
      </c>
      <c r="B12" s="78">
        <v>401423</v>
      </c>
      <c r="C12" s="78"/>
      <c r="D12" s="78">
        <v>142269</v>
      </c>
      <c r="E12" s="78"/>
      <c r="F12" s="78">
        <f>F36</f>
        <v>10417</v>
      </c>
      <c r="G12" s="78"/>
      <c r="H12" s="78">
        <v>-109238</v>
      </c>
      <c r="I12" s="78"/>
      <c r="J12" s="78">
        <v>2376</v>
      </c>
      <c r="K12" s="78"/>
      <c r="L12" s="78">
        <v>75918</v>
      </c>
      <c r="M12" s="78"/>
      <c r="N12" s="78">
        <f>SUM(B12:L12)</f>
        <v>523165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ht="12.75">
      <c r="A13" s="6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ht="12.75">
      <c r="A14" s="5" t="s">
        <v>79</v>
      </c>
      <c r="B14" s="78">
        <v>4</v>
      </c>
      <c r="C14" s="78"/>
      <c r="D14" s="78">
        <v>0</v>
      </c>
      <c r="E14" s="78"/>
      <c r="F14" s="78">
        <v>0</v>
      </c>
      <c r="G14" s="78"/>
      <c r="H14" s="78">
        <v>0</v>
      </c>
      <c r="I14" s="78"/>
      <c r="J14" s="78">
        <v>0</v>
      </c>
      <c r="K14" s="78"/>
      <c r="L14" s="78">
        <v>-4</v>
      </c>
      <c r="M14" s="78"/>
      <c r="N14" s="78">
        <f>SUM(B14:L14)</f>
        <v>0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14" ht="11.25" customHeight="1">
      <c r="A15" s="68"/>
      <c r="B15" s="80"/>
      <c r="C15" s="78"/>
      <c r="D15" s="80"/>
      <c r="E15" s="80"/>
      <c r="F15" s="80"/>
      <c r="G15" s="78"/>
      <c r="H15" s="80"/>
      <c r="I15" s="80"/>
      <c r="J15" s="80"/>
      <c r="K15" s="80"/>
      <c r="L15" s="80"/>
      <c r="M15" s="80"/>
      <c r="N15" s="80"/>
    </row>
    <row r="16" spans="1:14" ht="12.75">
      <c r="A16" s="5" t="s">
        <v>90</v>
      </c>
      <c r="B16" s="19">
        <v>0</v>
      </c>
      <c r="C16" s="24"/>
      <c r="D16" s="19">
        <v>0</v>
      </c>
      <c r="E16" s="19"/>
      <c r="F16" s="19">
        <v>0</v>
      </c>
      <c r="G16" s="24"/>
      <c r="H16" s="19">
        <v>0</v>
      </c>
      <c r="I16" s="19"/>
      <c r="J16" s="19">
        <v>-126</v>
      </c>
      <c r="K16" s="19"/>
      <c r="L16" s="19">
        <v>0</v>
      </c>
      <c r="M16" s="19"/>
      <c r="N16" s="80">
        <f>SUM(B16:L16)</f>
        <v>-126</v>
      </c>
    </row>
    <row r="17" spans="2:14" ht="11.25" customHeight="1">
      <c r="B17" s="19"/>
      <c r="C17" s="24"/>
      <c r="D17" s="19"/>
      <c r="E17" s="24"/>
      <c r="F17" s="19"/>
      <c r="G17" s="24"/>
      <c r="H17" s="19"/>
      <c r="I17" s="19"/>
      <c r="J17" s="65"/>
      <c r="K17" s="65"/>
      <c r="L17" s="65"/>
      <c r="M17" s="65"/>
      <c r="N17" s="19"/>
    </row>
    <row r="18" spans="1:14" ht="12.75">
      <c r="A18" s="5" t="s">
        <v>89</v>
      </c>
      <c r="B18" s="19">
        <v>0</v>
      </c>
      <c r="C18" s="24"/>
      <c r="D18" s="19">
        <v>0</v>
      </c>
      <c r="E18" s="24"/>
      <c r="F18" s="19">
        <v>0</v>
      </c>
      <c r="G18" s="24"/>
      <c r="H18" s="19">
        <v>-178407</v>
      </c>
      <c r="I18" s="19"/>
      <c r="J18" s="19">
        <v>0</v>
      </c>
      <c r="K18" s="19"/>
      <c r="L18" s="19">
        <v>0</v>
      </c>
      <c r="M18" s="19"/>
      <c r="N18" s="80">
        <f>SUM(B18:L18)</f>
        <v>-178407</v>
      </c>
    </row>
    <row r="19" spans="2:14" ht="12" customHeight="1">
      <c r="B19" s="28"/>
      <c r="C19" s="24"/>
      <c r="D19" s="28"/>
      <c r="E19" s="24"/>
      <c r="F19" s="28"/>
      <c r="G19" s="24"/>
      <c r="H19" s="28"/>
      <c r="I19" s="24"/>
      <c r="J19" s="81"/>
      <c r="K19" s="25"/>
      <c r="L19" s="81"/>
      <c r="M19" s="25"/>
      <c r="N19" s="81"/>
    </row>
    <row r="20" spans="1:14" ht="12.75">
      <c r="A20" s="68" t="s">
        <v>87</v>
      </c>
      <c r="B20" s="82">
        <f>SUM(B12:B18)</f>
        <v>401427</v>
      </c>
      <c r="C20" s="78"/>
      <c r="D20" s="82">
        <f>SUM(D12:D18)</f>
        <v>142269</v>
      </c>
      <c r="E20" s="78"/>
      <c r="F20" s="82">
        <f>SUM(F12:F18)</f>
        <v>10417</v>
      </c>
      <c r="G20" s="78"/>
      <c r="H20" s="82">
        <f>SUM(H12:H18)</f>
        <v>-287645</v>
      </c>
      <c r="I20" s="78"/>
      <c r="J20" s="82">
        <f>SUM(J12:J18)</f>
        <v>2250</v>
      </c>
      <c r="K20" s="78"/>
      <c r="L20" s="82">
        <f>SUM(L12:L18)</f>
        <v>75914</v>
      </c>
      <c r="M20" s="78"/>
      <c r="N20" s="82">
        <f>SUM(N12:N18)</f>
        <v>344632</v>
      </c>
    </row>
    <row r="21" spans="2:14" ht="11.25" customHeight="1">
      <c r="B21" s="37"/>
      <c r="C21" s="84"/>
      <c r="D21" s="37"/>
      <c r="E21" s="84"/>
      <c r="F21" s="37"/>
      <c r="G21" s="84"/>
      <c r="H21" s="37"/>
      <c r="I21" s="84"/>
      <c r="J21" s="37"/>
      <c r="K21" s="84"/>
      <c r="L21" s="37"/>
      <c r="M21" s="84"/>
      <c r="N21" s="37"/>
    </row>
    <row r="22" spans="3:13" ht="12.75">
      <c r="C22" s="25"/>
      <c r="E22" s="25"/>
      <c r="I22" s="25"/>
      <c r="K22" s="25"/>
      <c r="M22" s="25"/>
    </row>
    <row r="23" spans="1:18" ht="12.75">
      <c r="A23" s="68" t="s">
        <v>54</v>
      </c>
      <c r="G23" s="5"/>
      <c r="O23" s="25"/>
      <c r="P23" s="25"/>
      <c r="Q23" s="25"/>
      <c r="R23" s="25"/>
    </row>
    <row r="24" spans="1:18" ht="12.75">
      <c r="A24" s="107" t="s">
        <v>74</v>
      </c>
      <c r="B24" s="108">
        <v>401420</v>
      </c>
      <c r="C24" s="109"/>
      <c r="D24" s="109">
        <v>142301</v>
      </c>
      <c r="E24" s="109"/>
      <c r="F24" s="109">
        <v>10417</v>
      </c>
      <c r="G24" s="109"/>
      <c r="H24" s="109">
        <v>-97917</v>
      </c>
      <c r="I24" s="109"/>
      <c r="J24" s="109">
        <v>2471</v>
      </c>
      <c r="K24" s="109"/>
      <c r="L24" s="109">
        <v>75921</v>
      </c>
      <c r="M24" s="109"/>
      <c r="N24" s="110">
        <f>SUM(B24:L24)</f>
        <v>534613</v>
      </c>
      <c r="O24" s="25"/>
      <c r="P24" s="25"/>
      <c r="Q24" s="25"/>
      <c r="R24" s="25"/>
    </row>
    <row r="25" spans="1:18" ht="12.75">
      <c r="A25" s="107" t="s">
        <v>75</v>
      </c>
      <c r="B25" s="111"/>
      <c r="C25" s="112"/>
      <c r="D25" s="112"/>
      <c r="E25" s="112"/>
      <c r="F25" s="112"/>
      <c r="G25" s="112"/>
      <c r="H25" s="112">
        <v>-10865</v>
      </c>
      <c r="I25" s="112"/>
      <c r="J25" s="112"/>
      <c r="K25" s="112"/>
      <c r="L25" s="112"/>
      <c r="M25" s="112"/>
      <c r="N25" s="113">
        <f>SUM(B25:L25)</f>
        <v>-10865</v>
      </c>
      <c r="O25" s="25"/>
      <c r="P25" s="25"/>
      <c r="Q25" s="25"/>
      <c r="R25" s="25"/>
    </row>
    <row r="26" spans="1:18" ht="12.75">
      <c r="A26" s="107" t="s">
        <v>76</v>
      </c>
      <c r="B26" s="78">
        <f>SUM(B24:B25)</f>
        <v>401420</v>
      </c>
      <c r="C26" s="78"/>
      <c r="D26" s="78">
        <f>SUM(D24:D25)</f>
        <v>142301</v>
      </c>
      <c r="E26" s="78"/>
      <c r="F26" s="78">
        <f>SUM(F24:F25)</f>
        <v>10417</v>
      </c>
      <c r="G26" s="78"/>
      <c r="H26" s="78">
        <f>SUM(H24:H25)</f>
        <v>-108782</v>
      </c>
      <c r="I26" s="78"/>
      <c r="J26" s="78">
        <f>SUM(J24:J25)</f>
        <v>2471</v>
      </c>
      <c r="K26" s="78"/>
      <c r="L26" s="78">
        <f>SUM(L24:L25)</f>
        <v>75921</v>
      </c>
      <c r="M26" s="78"/>
      <c r="N26" s="78">
        <f>SUM(N24:N25)</f>
        <v>523748</v>
      </c>
      <c r="O26" s="25"/>
      <c r="P26" s="25"/>
      <c r="Q26" s="25"/>
      <c r="R26" s="25"/>
    </row>
    <row r="27" spans="1:18" ht="12.75">
      <c r="A27" s="10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25"/>
      <c r="P27" s="25"/>
      <c r="Q27" s="25"/>
      <c r="R27" s="25"/>
    </row>
    <row r="28" spans="1:18" ht="12.75">
      <c r="A28" s="5" t="s">
        <v>79</v>
      </c>
      <c r="B28" s="78">
        <v>3</v>
      </c>
      <c r="C28" s="78"/>
      <c r="D28" s="78">
        <v>0</v>
      </c>
      <c r="E28" s="78"/>
      <c r="F28" s="78">
        <v>0</v>
      </c>
      <c r="G28" s="78"/>
      <c r="H28" s="78">
        <v>0</v>
      </c>
      <c r="I28" s="78"/>
      <c r="J28" s="78">
        <v>0</v>
      </c>
      <c r="K28" s="78"/>
      <c r="L28" s="78">
        <v>-3</v>
      </c>
      <c r="M28" s="78"/>
      <c r="N28" s="19">
        <f>SUM(B28:L28)</f>
        <v>0</v>
      </c>
      <c r="O28" s="25"/>
      <c r="P28" s="25"/>
      <c r="Q28" s="25"/>
      <c r="R28" s="25"/>
    </row>
    <row r="29" spans="2:18" ht="12.7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25"/>
      <c r="P29" s="25"/>
      <c r="Q29" s="25"/>
      <c r="R29" s="25"/>
    </row>
    <row r="30" spans="1:18" ht="12.75">
      <c r="A30" s="5" t="s">
        <v>80</v>
      </c>
      <c r="B30" s="78">
        <v>0</v>
      </c>
      <c r="C30" s="78"/>
      <c r="D30" s="78">
        <v>-32</v>
      </c>
      <c r="E30" s="78"/>
      <c r="F30" s="78">
        <v>0</v>
      </c>
      <c r="G30" s="78"/>
      <c r="H30" s="78">
        <v>0</v>
      </c>
      <c r="I30" s="78"/>
      <c r="J30" s="78">
        <v>0</v>
      </c>
      <c r="K30" s="78"/>
      <c r="L30" s="78">
        <v>0</v>
      </c>
      <c r="M30" s="78"/>
      <c r="N30" s="19">
        <f>SUM(B30:L30)</f>
        <v>-32</v>
      </c>
      <c r="O30" s="25"/>
      <c r="P30" s="25"/>
      <c r="Q30" s="25"/>
      <c r="R30" s="25"/>
    </row>
    <row r="31" spans="2:14" ht="12" customHeight="1">
      <c r="B31" s="19"/>
      <c r="C31" s="24"/>
      <c r="D31" s="19"/>
      <c r="E31" s="24"/>
      <c r="F31" s="19"/>
      <c r="G31" s="24"/>
      <c r="H31" s="19"/>
      <c r="I31" s="24"/>
      <c r="J31" s="65"/>
      <c r="K31" s="64"/>
      <c r="L31" s="65"/>
      <c r="M31" s="64"/>
      <c r="N31" s="19"/>
    </row>
    <row r="32" spans="1:14" ht="12.75">
      <c r="A32" s="5" t="s">
        <v>90</v>
      </c>
      <c r="B32" s="19">
        <v>0</v>
      </c>
      <c r="C32" s="24"/>
      <c r="D32" s="19">
        <v>0</v>
      </c>
      <c r="E32" s="24"/>
      <c r="F32" s="19">
        <v>0</v>
      </c>
      <c r="G32" s="24"/>
      <c r="H32" s="19">
        <v>0</v>
      </c>
      <c r="I32" s="24"/>
      <c r="J32" s="19">
        <v>-95</v>
      </c>
      <c r="K32" s="24"/>
      <c r="L32" s="19">
        <v>0</v>
      </c>
      <c r="M32" s="24"/>
      <c r="N32" s="19">
        <f>SUM(B32:L32)</f>
        <v>-95</v>
      </c>
    </row>
    <row r="33" spans="2:14" ht="12" customHeight="1">
      <c r="B33" s="19"/>
      <c r="C33" s="24"/>
      <c r="D33" s="19"/>
      <c r="E33" s="24"/>
      <c r="F33" s="19"/>
      <c r="G33" s="24"/>
      <c r="H33" s="19"/>
      <c r="I33" s="24"/>
      <c r="J33" s="65"/>
      <c r="K33" s="64"/>
      <c r="L33" s="65"/>
      <c r="M33" s="64"/>
      <c r="N33" s="19"/>
    </row>
    <row r="34" spans="1:21" ht="12.75">
      <c r="A34" s="5" t="s">
        <v>89</v>
      </c>
      <c r="B34" s="78">
        <v>0</v>
      </c>
      <c r="C34" s="78"/>
      <c r="D34" s="78">
        <v>0</v>
      </c>
      <c r="E34" s="78"/>
      <c r="F34" s="78">
        <v>0</v>
      </c>
      <c r="G34" s="78"/>
      <c r="H34" s="78">
        <v>-456</v>
      </c>
      <c r="I34" s="78"/>
      <c r="J34" s="78">
        <v>0</v>
      </c>
      <c r="K34" s="78"/>
      <c r="L34" s="78">
        <v>0</v>
      </c>
      <c r="M34" s="78"/>
      <c r="N34" s="78">
        <f>SUM(B34:J34)</f>
        <v>-456</v>
      </c>
      <c r="O34" s="25"/>
      <c r="P34" s="25"/>
      <c r="Q34" s="25"/>
      <c r="R34" s="25"/>
      <c r="S34" s="25"/>
      <c r="T34" s="25"/>
      <c r="U34" s="25"/>
    </row>
    <row r="35" spans="2:14" ht="11.25" customHeight="1">
      <c r="B35" s="28"/>
      <c r="C35" s="24"/>
      <c r="D35" s="28"/>
      <c r="E35" s="24"/>
      <c r="F35" s="28"/>
      <c r="G35" s="24"/>
      <c r="H35" s="28"/>
      <c r="I35" s="24"/>
      <c r="J35" s="81"/>
      <c r="K35" s="25"/>
      <c r="L35" s="81"/>
      <c r="M35" s="25"/>
      <c r="N35" s="81"/>
    </row>
    <row r="36" spans="1:14" ht="12.75">
      <c r="A36" s="68" t="s">
        <v>86</v>
      </c>
      <c r="B36" s="82">
        <f>SUM(B26:B35)</f>
        <v>401423</v>
      </c>
      <c r="C36" s="78"/>
      <c r="D36" s="82">
        <f>SUM(D26:D35)</f>
        <v>142269</v>
      </c>
      <c r="E36" s="78"/>
      <c r="F36" s="82">
        <f>SUM(F26:F35)</f>
        <v>10417</v>
      </c>
      <c r="G36" s="78"/>
      <c r="H36" s="82">
        <f>SUM(H26:H35)</f>
        <v>-109238</v>
      </c>
      <c r="I36" s="78"/>
      <c r="J36" s="82">
        <f>SUM(J26:J35)</f>
        <v>2376</v>
      </c>
      <c r="K36" s="78"/>
      <c r="L36" s="82">
        <f>SUM(L26:L35)</f>
        <v>75918</v>
      </c>
      <c r="M36" s="78"/>
      <c r="N36" s="82">
        <f>SUM(N26:N35)</f>
        <v>523165</v>
      </c>
    </row>
    <row r="37" spans="2:14" ht="12.75">
      <c r="B37" s="19"/>
      <c r="C37" s="24"/>
      <c r="D37" s="19"/>
      <c r="E37" s="24"/>
      <c r="F37" s="19"/>
      <c r="G37" s="24"/>
      <c r="H37" s="19"/>
      <c r="I37" s="24"/>
      <c r="J37" s="19"/>
      <c r="K37" s="24"/>
      <c r="L37" s="19"/>
      <c r="M37" s="24"/>
      <c r="N37" s="19"/>
    </row>
    <row r="38" spans="2:14" ht="12.75">
      <c r="B38" s="19"/>
      <c r="C38" s="19"/>
      <c r="D38" s="19"/>
      <c r="E38" s="24"/>
      <c r="F38" s="19"/>
      <c r="G38" s="24"/>
      <c r="H38" s="19"/>
      <c r="I38" s="24"/>
      <c r="J38" s="19"/>
      <c r="K38" s="19"/>
      <c r="L38" s="19"/>
      <c r="M38" s="19"/>
      <c r="N38" s="19"/>
    </row>
    <row r="39" spans="2:14" ht="12.75">
      <c r="B39" s="19"/>
      <c r="C39" s="19"/>
      <c r="D39" s="19"/>
      <c r="E39" s="24"/>
      <c r="F39" s="19"/>
      <c r="G39" s="24"/>
      <c r="H39" s="19"/>
      <c r="I39" s="19"/>
      <c r="J39" s="19"/>
      <c r="K39" s="19"/>
      <c r="L39" s="19"/>
      <c r="M39" s="19"/>
      <c r="N39" s="19"/>
    </row>
    <row r="40" spans="2:14" ht="12.75">
      <c r="B40" s="19"/>
      <c r="C40" s="19"/>
      <c r="D40" s="19"/>
      <c r="E40" s="24"/>
      <c r="F40" s="19"/>
      <c r="G40" s="24"/>
      <c r="H40" s="19"/>
      <c r="I40" s="19"/>
      <c r="J40" s="19"/>
      <c r="K40" s="19"/>
      <c r="L40" s="19"/>
      <c r="M40" s="19"/>
      <c r="N40" s="19"/>
    </row>
    <row r="41" spans="2:14" ht="12.75">
      <c r="B41" s="19"/>
      <c r="C41" s="19"/>
      <c r="D41" s="19"/>
      <c r="E41" s="24"/>
      <c r="F41" s="19"/>
      <c r="G41" s="24"/>
      <c r="H41" s="19"/>
      <c r="I41" s="19"/>
      <c r="J41" s="19"/>
      <c r="K41" s="19"/>
      <c r="L41" s="19"/>
      <c r="M41" s="19"/>
      <c r="N41" s="19"/>
    </row>
    <row r="42" spans="2:14" ht="12.75">
      <c r="B42" s="19"/>
      <c r="C42" s="19"/>
      <c r="D42" s="19"/>
      <c r="E42" s="24"/>
      <c r="F42" s="19"/>
      <c r="G42" s="24"/>
      <c r="H42" s="19"/>
      <c r="I42" s="19"/>
      <c r="J42" s="19"/>
      <c r="K42" s="19"/>
      <c r="L42" s="19"/>
      <c r="M42" s="19"/>
      <c r="N42" s="19"/>
    </row>
    <row r="43" spans="2:14" ht="12.75">
      <c r="B43" s="19"/>
      <c r="C43" s="19"/>
      <c r="D43" s="19"/>
      <c r="E43" s="19"/>
      <c r="F43" s="19"/>
      <c r="G43" s="24"/>
      <c r="H43" s="19"/>
      <c r="I43" s="19"/>
      <c r="J43" s="19"/>
      <c r="K43" s="19"/>
      <c r="L43" s="19"/>
      <c r="M43" s="19"/>
      <c r="N43" s="19"/>
    </row>
    <row r="44" spans="2:14" ht="12.75">
      <c r="B44" s="19"/>
      <c r="C44" s="19"/>
      <c r="D44" s="19"/>
      <c r="E44" s="19"/>
      <c r="F44" s="19"/>
      <c r="G44" s="24"/>
      <c r="H44" s="19"/>
      <c r="I44" s="19"/>
      <c r="J44" s="19"/>
      <c r="K44" s="19"/>
      <c r="L44" s="19"/>
      <c r="M44" s="19"/>
      <c r="N44" s="19"/>
    </row>
    <row r="45" spans="2:14" ht="12.75">
      <c r="B45" s="19"/>
      <c r="C45" s="19"/>
      <c r="D45" s="19"/>
      <c r="E45" s="19"/>
      <c r="F45" s="19"/>
      <c r="G45" s="24"/>
      <c r="H45" s="19"/>
      <c r="I45" s="19"/>
      <c r="J45" s="19"/>
      <c r="K45" s="19"/>
      <c r="L45" s="19"/>
      <c r="M45" s="19"/>
      <c r="N45" s="19"/>
    </row>
    <row r="46" spans="2:14" ht="12.75">
      <c r="B46" s="19"/>
      <c r="C46" s="19"/>
      <c r="D46" s="19"/>
      <c r="E46" s="19"/>
      <c r="F46" s="19"/>
      <c r="G46" s="24"/>
      <c r="H46" s="19"/>
      <c r="I46" s="19"/>
      <c r="J46" s="19"/>
      <c r="K46" s="19"/>
      <c r="L46" s="19"/>
      <c r="M46" s="19"/>
      <c r="N46" s="19"/>
    </row>
    <row r="47" spans="2:14" ht="12.75">
      <c r="B47" s="19"/>
      <c r="C47" s="19"/>
      <c r="D47" s="19"/>
      <c r="E47" s="19"/>
      <c r="F47" s="19"/>
      <c r="G47" s="24"/>
      <c r="H47" s="19"/>
      <c r="I47" s="19"/>
      <c r="J47" s="19"/>
      <c r="K47" s="19"/>
      <c r="L47" s="19"/>
      <c r="M47" s="19"/>
      <c r="N47" s="19"/>
    </row>
    <row r="48" spans="2:14" ht="12.75">
      <c r="B48" s="19"/>
      <c r="C48" s="19"/>
      <c r="D48" s="19"/>
      <c r="E48" s="19"/>
      <c r="F48" s="19"/>
      <c r="G48" s="24"/>
      <c r="H48" s="19"/>
      <c r="I48" s="19"/>
      <c r="J48" s="19"/>
      <c r="K48" s="19"/>
      <c r="L48" s="19"/>
      <c r="M48" s="19"/>
      <c r="N48" s="19"/>
    </row>
    <row r="49" spans="2:14" ht="12.75">
      <c r="B49" s="19"/>
      <c r="C49" s="19"/>
      <c r="D49" s="19"/>
      <c r="E49" s="19"/>
      <c r="F49" s="19"/>
      <c r="G49" s="24"/>
      <c r="H49" s="19"/>
      <c r="I49" s="19"/>
      <c r="J49" s="19"/>
      <c r="K49" s="19"/>
      <c r="L49" s="19"/>
      <c r="M49" s="19"/>
      <c r="N49" s="19"/>
    </row>
    <row r="50" spans="2:14" ht="12.75">
      <c r="B50" s="19"/>
      <c r="C50" s="19"/>
      <c r="D50" s="19"/>
      <c r="E50" s="19"/>
      <c r="F50" s="19"/>
      <c r="G50" s="24"/>
      <c r="H50" s="19"/>
      <c r="I50" s="19"/>
      <c r="J50" s="19"/>
      <c r="K50" s="19"/>
      <c r="L50" s="19"/>
      <c r="M50" s="19"/>
      <c r="N50" s="19"/>
    </row>
    <row r="51" spans="2:14" ht="12.75">
      <c r="B51" s="19"/>
      <c r="C51" s="19"/>
      <c r="D51" s="19"/>
      <c r="E51" s="19"/>
      <c r="F51" s="19"/>
      <c r="G51" s="24"/>
      <c r="H51" s="19"/>
      <c r="I51" s="19"/>
      <c r="J51" s="19"/>
      <c r="K51" s="19"/>
      <c r="L51" s="19"/>
      <c r="M51" s="19"/>
      <c r="N51" s="19"/>
    </row>
    <row r="52" spans="2:14" ht="12.75">
      <c r="B52" s="19"/>
      <c r="C52" s="19"/>
      <c r="D52" s="19"/>
      <c r="E52" s="19"/>
      <c r="F52" s="19"/>
      <c r="G52" s="24"/>
      <c r="H52" s="19"/>
      <c r="I52" s="19"/>
      <c r="J52" s="19"/>
      <c r="K52" s="19"/>
      <c r="L52" s="19"/>
      <c r="M52" s="19"/>
      <c r="N52" s="19"/>
    </row>
    <row r="53" spans="2:14" ht="12.75">
      <c r="B53" s="19"/>
      <c r="C53" s="19"/>
      <c r="D53" s="19"/>
      <c r="E53" s="19"/>
      <c r="F53" s="19"/>
      <c r="G53" s="24"/>
      <c r="H53" s="19"/>
      <c r="I53" s="19"/>
      <c r="J53" s="19"/>
      <c r="K53" s="19"/>
      <c r="L53" s="19"/>
      <c r="M53" s="19"/>
      <c r="N53" s="19"/>
    </row>
    <row r="54" spans="2:14" ht="12.75">
      <c r="B54" s="19"/>
      <c r="C54" s="19"/>
      <c r="D54" s="19"/>
      <c r="E54" s="19"/>
      <c r="F54" s="19"/>
      <c r="G54" s="24"/>
      <c r="H54" s="19"/>
      <c r="I54" s="19"/>
      <c r="J54" s="19"/>
      <c r="K54" s="19"/>
      <c r="L54" s="19"/>
      <c r="M54" s="19"/>
      <c r="N54" s="19"/>
    </row>
    <row r="55" spans="2:14" ht="12.75">
      <c r="B55" s="19"/>
      <c r="C55" s="19"/>
      <c r="D55" s="19"/>
      <c r="E55" s="19"/>
      <c r="F55" s="19"/>
      <c r="G55" s="24"/>
      <c r="H55" s="19"/>
      <c r="I55" s="19"/>
      <c r="J55" s="19"/>
      <c r="K55" s="19"/>
      <c r="L55" s="19"/>
      <c r="M55" s="19"/>
      <c r="N55" s="19"/>
    </row>
    <row r="56" spans="2:14" ht="12.75">
      <c r="B56" s="19"/>
      <c r="C56" s="19"/>
      <c r="D56" s="19"/>
      <c r="E56" s="19"/>
      <c r="F56" s="19"/>
      <c r="G56" s="24"/>
      <c r="H56" s="19"/>
      <c r="I56" s="19"/>
      <c r="J56" s="19"/>
      <c r="K56" s="19"/>
      <c r="L56" s="19"/>
      <c r="M56" s="19"/>
      <c r="N56" s="19"/>
    </row>
    <row r="57" spans="2:14" ht="12.75">
      <c r="B57" s="19"/>
      <c r="C57" s="19"/>
      <c r="D57" s="19"/>
      <c r="E57" s="19"/>
      <c r="F57" s="19"/>
      <c r="G57" s="24"/>
      <c r="H57" s="19"/>
      <c r="I57" s="19"/>
      <c r="J57" s="19"/>
      <c r="K57" s="19"/>
      <c r="L57" s="19"/>
      <c r="M57" s="19"/>
      <c r="N57" s="19"/>
    </row>
    <row r="58" spans="2:14" ht="12.75">
      <c r="B58" s="19"/>
      <c r="C58" s="19"/>
      <c r="D58" s="19"/>
      <c r="E58" s="19"/>
      <c r="F58" s="19"/>
      <c r="G58" s="24"/>
      <c r="H58" s="19"/>
      <c r="I58" s="19"/>
      <c r="J58" s="19"/>
      <c r="K58" s="19"/>
      <c r="L58" s="19"/>
      <c r="M58" s="19"/>
      <c r="N58" s="19"/>
    </row>
    <row r="59" spans="2:14" ht="12.75">
      <c r="B59" s="19"/>
      <c r="C59" s="19"/>
      <c r="D59" s="19"/>
      <c r="E59" s="19"/>
      <c r="F59" s="19"/>
      <c r="G59" s="24"/>
      <c r="H59" s="19"/>
      <c r="I59" s="19"/>
      <c r="J59" s="19"/>
      <c r="K59" s="19"/>
      <c r="L59" s="19"/>
      <c r="M59" s="19"/>
      <c r="N59" s="19"/>
    </row>
    <row r="60" spans="2:14" ht="12.75">
      <c r="B60" s="19"/>
      <c r="C60" s="19"/>
      <c r="D60" s="19"/>
      <c r="E60" s="19"/>
      <c r="F60" s="19"/>
      <c r="G60" s="24"/>
      <c r="H60" s="19"/>
      <c r="I60" s="19"/>
      <c r="J60" s="19"/>
      <c r="K60" s="19"/>
      <c r="L60" s="19"/>
      <c r="M60" s="19"/>
      <c r="N60" s="19"/>
    </row>
    <row r="61" spans="2:14" ht="12.75">
      <c r="B61" s="19"/>
      <c r="C61" s="19"/>
      <c r="D61" s="19"/>
      <c r="E61" s="19"/>
      <c r="F61" s="19"/>
      <c r="G61" s="24"/>
      <c r="H61" s="19"/>
      <c r="I61" s="19"/>
      <c r="J61" s="19"/>
      <c r="K61" s="19"/>
      <c r="L61" s="19"/>
      <c r="M61" s="19"/>
      <c r="N61" s="19"/>
    </row>
    <row r="62" spans="2:14" ht="12.75">
      <c r="B62" s="19"/>
      <c r="C62" s="19"/>
      <c r="D62" s="19"/>
      <c r="E62" s="19"/>
      <c r="F62" s="19"/>
      <c r="G62" s="24"/>
      <c r="H62" s="19"/>
      <c r="I62" s="19"/>
      <c r="J62" s="19"/>
      <c r="K62" s="19"/>
      <c r="L62" s="19"/>
      <c r="M62" s="19"/>
      <c r="N62" s="19"/>
    </row>
    <row r="63" spans="2:14" ht="12.75">
      <c r="B63" s="19"/>
      <c r="C63" s="19"/>
      <c r="D63" s="19"/>
      <c r="E63" s="19"/>
      <c r="F63" s="19"/>
      <c r="G63" s="24"/>
      <c r="H63" s="19"/>
      <c r="I63" s="19"/>
      <c r="J63" s="19"/>
      <c r="K63" s="19"/>
      <c r="L63" s="19"/>
      <c r="M63" s="19"/>
      <c r="N63" s="19"/>
    </row>
    <row r="64" spans="2:14" ht="12.75">
      <c r="B64" s="19"/>
      <c r="C64" s="19"/>
      <c r="D64" s="19"/>
      <c r="E64" s="19"/>
      <c r="F64" s="19"/>
      <c r="G64" s="24"/>
      <c r="H64" s="19"/>
      <c r="I64" s="19"/>
      <c r="J64" s="19"/>
      <c r="K64" s="19"/>
      <c r="L64" s="19"/>
      <c r="M64" s="19"/>
      <c r="N64" s="19"/>
    </row>
    <row r="65" spans="2:14" ht="12.75">
      <c r="B65" s="19"/>
      <c r="C65" s="19"/>
      <c r="D65" s="19"/>
      <c r="E65" s="19"/>
      <c r="F65" s="19"/>
      <c r="G65" s="24"/>
      <c r="H65" s="19"/>
      <c r="I65" s="19"/>
      <c r="J65" s="19"/>
      <c r="K65" s="19"/>
      <c r="L65" s="19"/>
      <c r="M65" s="19"/>
      <c r="N65" s="19"/>
    </row>
    <row r="66" spans="2:14" ht="12.75">
      <c r="B66" s="19"/>
      <c r="C66" s="19"/>
      <c r="D66" s="19"/>
      <c r="E66" s="19"/>
      <c r="F66" s="19"/>
      <c r="G66" s="24"/>
      <c r="H66" s="19"/>
      <c r="I66" s="19"/>
      <c r="J66" s="19"/>
      <c r="K66" s="19"/>
      <c r="L66" s="19"/>
      <c r="M66" s="19"/>
      <c r="N66" s="19"/>
    </row>
    <row r="67" spans="2:14" ht="12.75">
      <c r="B67" s="19"/>
      <c r="C67" s="19"/>
      <c r="D67" s="19"/>
      <c r="E67" s="19"/>
      <c r="F67" s="19"/>
      <c r="G67" s="24"/>
      <c r="H67" s="19"/>
      <c r="I67" s="19"/>
      <c r="J67" s="19"/>
      <c r="K67" s="19"/>
      <c r="L67" s="19"/>
      <c r="M67" s="19"/>
      <c r="N67" s="19"/>
    </row>
    <row r="68" spans="2:14" ht="12.75">
      <c r="B68" s="19"/>
      <c r="C68" s="19"/>
      <c r="D68" s="19"/>
      <c r="E68" s="19"/>
      <c r="F68" s="19"/>
      <c r="G68" s="24"/>
      <c r="H68" s="19"/>
      <c r="I68" s="19"/>
      <c r="J68" s="19"/>
      <c r="K68" s="19"/>
      <c r="L68" s="19"/>
      <c r="M68" s="19"/>
      <c r="N68" s="19"/>
    </row>
    <row r="69" spans="2:14" ht="12.75">
      <c r="B69" s="19"/>
      <c r="C69" s="19"/>
      <c r="D69" s="19"/>
      <c r="E69" s="19"/>
      <c r="F69" s="19"/>
      <c r="G69" s="24"/>
      <c r="H69" s="19"/>
      <c r="I69" s="19"/>
      <c r="J69" s="19"/>
      <c r="K69" s="19"/>
      <c r="L69" s="19"/>
      <c r="M69" s="19"/>
      <c r="N69" s="19"/>
    </row>
    <row r="70" spans="2:14" ht="12.75">
      <c r="B70" s="19"/>
      <c r="C70" s="19"/>
      <c r="D70" s="19"/>
      <c r="E70" s="19"/>
      <c r="F70" s="19"/>
      <c r="G70" s="24"/>
      <c r="H70" s="19"/>
      <c r="I70" s="19"/>
      <c r="J70" s="19"/>
      <c r="K70" s="19"/>
      <c r="L70" s="19"/>
      <c r="M70" s="19"/>
      <c r="N70" s="19"/>
    </row>
    <row r="71" spans="2:14" ht="12.75">
      <c r="B71" s="19"/>
      <c r="C71" s="19"/>
      <c r="D71" s="19"/>
      <c r="E71" s="19"/>
      <c r="F71" s="19"/>
      <c r="G71" s="24"/>
      <c r="H71" s="19"/>
      <c r="I71" s="19"/>
      <c r="J71" s="19"/>
      <c r="K71" s="19"/>
      <c r="L71" s="19"/>
      <c r="M71" s="19"/>
      <c r="N71" s="19"/>
    </row>
    <row r="72" spans="2:14" ht="12.75">
      <c r="B72" s="19"/>
      <c r="C72" s="19"/>
      <c r="D72" s="19"/>
      <c r="E72" s="19"/>
      <c r="F72" s="19"/>
      <c r="G72" s="24"/>
      <c r="H72" s="19"/>
      <c r="I72" s="19"/>
      <c r="J72" s="19"/>
      <c r="K72" s="19"/>
      <c r="L72" s="19"/>
      <c r="M72" s="19"/>
      <c r="N72" s="19"/>
    </row>
    <row r="73" spans="2:14" ht="12.75">
      <c r="B73" s="19"/>
      <c r="C73" s="19"/>
      <c r="D73" s="19"/>
      <c r="E73" s="19"/>
      <c r="F73" s="19"/>
      <c r="G73" s="24"/>
      <c r="H73" s="19"/>
      <c r="I73" s="19"/>
      <c r="J73" s="19"/>
      <c r="K73" s="19"/>
      <c r="L73" s="19"/>
      <c r="M73" s="19"/>
      <c r="N73" s="19"/>
    </row>
    <row r="74" spans="2:14" ht="12.75">
      <c r="B74" s="19"/>
      <c r="C74" s="19"/>
      <c r="D74" s="19"/>
      <c r="E74" s="19"/>
      <c r="F74" s="19"/>
      <c r="G74" s="24"/>
      <c r="H74" s="19"/>
      <c r="I74" s="19"/>
      <c r="J74" s="19"/>
      <c r="K74" s="19"/>
      <c r="L74" s="19"/>
      <c r="M74" s="19"/>
      <c r="N74" s="19"/>
    </row>
    <row r="75" spans="2:14" ht="12.75">
      <c r="B75" s="19"/>
      <c r="C75" s="19"/>
      <c r="D75" s="19"/>
      <c r="E75" s="19"/>
      <c r="F75" s="19"/>
      <c r="G75" s="24"/>
      <c r="H75" s="19"/>
      <c r="I75" s="19"/>
      <c r="J75" s="19"/>
      <c r="K75" s="19"/>
      <c r="L75" s="19"/>
      <c r="M75" s="19"/>
      <c r="N75" s="19"/>
    </row>
    <row r="76" spans="2:14" ht="12.75">
      <c r="B76" s="19"/>
      <c r="C76" s="19"/>
      <c r="D76" s="19"/>
      <c r="E76" s="19"/>
      <c r="F76" s="19"/>
      <c r="G76" s="24"/>
      <c r="H76" s="19"/>
      <c r="I76" s="19"/>
      <c r="J76" s="19"/>
      <c r="K76" s="19"/>
      <c r="L76" s="19"/>
      <c r="M76" s="19"/>
      <c r="N76" s="19"/>
    </row>
    <row r="77" spans="2:14" ht="12.75">
      <c r="B77" s="19"/>
      <c r="C77" s="19"/>
      <c r="D77" s="19"/>
      <c r="E77" s="19"/>
      <c r="F77" s="19"/>
      <c r="G77" s="24"/>
      <c r="H77" s="19"/>
      <c r="I77" s="19"/>
      <c r="J77" s="19"/>
      <c r="K77" s="19"/>
      <c r="L77" s="19"/>
      <c r="M77" s="19"/>
      <c r="N77" s="19"/>
    </row>
    <row r="78" spans="2:14" ht="12.75">
      <c r="B78" s="19"/>
      <c r="C78" s="19"/>
      <c r="D78" s="19"/>
      <c r="E78" s="19"/>
      <c r="F78" s="19"/>
      <c r="G78" s="24"/>
      <c r="H78" s="19"/>
      <c r="I78" s="19"/>
      <c r="J78" s="19"/>
      <c r="K78" s="19"/>
      <c r="L78" s="19"/>
      <c r="M78" s="19"/>
      <c r="N78" s="19"/>
    </row>
    <row r="79" spans="2:14" ht="12.75">
      <c r="B79" s="19"/>
      <c r="C79" s="19"/>
      <c r="D79" s="19"/>
      <c r="E79" s="19"/>
      <c r="F79" s="19"/>
      <c r="G79" s="24"/>
      <c r="H79" s="19"/>
      <c r="I79" s="19"/>
      <c r="J79" s="19"/>
      <c r="K79" s="19"/>
      <c r="L79" s="19"/>
      <c r="M79" s="19"/>
      <c r="N79" s="19"/>
    </row>
    <row r="80" spans="2:14" ht="12.75">
      <c r="B80" s="19"/>
      <c r="C80" s="19"/>
      <c r="D80" s="19"/>
      <c r="E80" s="19"/>
      <c r="F80" s="19"/>
      <c r="G80" s="24"/>
      <c r="H80" s="19"/>
      <c r="I80" s="19"/>
      <c r="J80" s="19"/>
      <c r="K80" s="19"/>
      <c r="L80" s="19"/>
      <c r="M80" s="19"/>
      <c r="N80" s="19"/>
    </row>
    <row r="81" spans="2:14" ht="12.75">
      <c r="B81" s="19"/>
      <c r="C81" s="19"/>
      <c r="D81" s="19"/>
      <c r="E81" s="19"/>
      <c r="F81" s="19"/>
      <c r="G81" s="24"/>
      <c r="H81" s="19"/>
      <c r="I81" s="19"/>
      <c r="J81" s="19"/>
      <c r="K81" s="19"/>
      <c r="L81" s="19"/>
      <c r="M81" s="19"/>
      <c r="N81" s="19"/>
    </row>
    <row r="82" spans="2:14" ht="12.75">
      <c r="B82" s="19"/>
      <c r="C82" s="19"/>
      <c r="D82" s="19"/>
      <c r="E82" s="19"/>
      <c r="F82" s="19"/>
      <c r="G82" s="24"/>
      <c r="H82" s="19"/>
      <c r="I82" s="19"/>
      <c r="J82" s="19"/>
      <c r="K82" s="19"/>
      <c r="L82" s="19"/>
      <c r="M82" s="19"/>
      <c r="N82" s="19"/>
    </row>
    <row r="83" spans="2:14" ht="12.75">
      <c r="B83" s="19"/>
      <c r="C83" s="19"/>
      <c r="D83" s="19"/>
      <c r="E83" s="19"/>
      <c r="F83" s="19"/>
      <c r="G83" s="24"/>
      <c r="H83" s="19"/>
      <c r="I83" s="19"/>
      <c r="J83" s="19"/>
      <c r="K83" s="19"/>
      <c r="L83" s="19"/>
      <c r="M83" s="19"/>
      <c r="N83" s="19"/>
    </row>
    <row r="84" spans="2:14" ht="12.75">
      <c r="B84" s="19"/>
      <c r="C84" s="19"/>
      <c r="D84" s="19"/>
      <c r="E84" s="19"/>
      <c r="F84" s="19"/>
      <c r="G84" s="24"/>
      <c r="H84" s="19"/>
      <c r="I84" s="19"/>
      <c r="J84" s="19"/>
      <c r="K84" s="19"/>
      <c r="L84" s="19"/>
      <c r="M84" s="19"/>
      <c r="N84" s="19"/>
    </row>
    <row r="85" spans="2:14" ht="12.75">
      <c r="B85" s="19"/>
      <c r="C85" s="19"/>
      <c r="D85" s="19"/>
      <c r="E85" s="19"/>
      <c r="F85" s="19"/>
      <c r="G85" s="24"/>
      <c r="H85" s="19"/>
      <c r="I85" s="19"/>
      <c r="J85" s="19"/>
      <c r="K85" s="19"/>
      <c r="L85" s="19"/>
      <c r="M85" s="19"/>
      <c r="N85" s="19"/>
    </row>
    <row r="86" spans="2:14" ht="12.75">
      <c r="B86" s="19"/>
      <c r="C86" s="19"/>
      <c r="D86" s="19"/>
      <c r="E86" s="19"/>
      <c r="F86" s="19"/>
      <c r="G86" s="24"/>
      <c r="H86" s="19"/>
      <c r="I86" s="19"/>
      <c r="J86" s="19"/>
      <c r="K86" s="19"/>
      <c r="L86" s="19"/>
      <c r="M86" s="19"/>
      <c r="N86" s="19"/>
    </row>
    <row r="87" spans="2:14" ht="12.75">
      <c r="B87" s="19"/>
      <c r="C87" s="19"/>
      <c r="D87" s="19"/>
      <c r="E87" s="19"/>
      <c r="F87" s="19"/>
      <c r="G87" s="24"/>
      <c r="H87" s="19"/>
      <c r="I87" s="19"/>
      <c r="J87" s="19"/>
      <c r="K87" s="19"/>
      <c r="L87" s="19"/>
      <c r="M87" s="19"/>
      <c r="N87" s="19"/>
    </row>
    <row r="88" spans="2:14" ht="12.75">
      <c r="B88" s="19"/>
      <c r="C88" s="19"/>
      <c r="D88" s="19"/>
      <c r="E88" s="19"/>
      <c r="F88" s="19"/>
      <c r="G88" s="24"/>
      <c r="H88" s="19"/>
      <c r="I88" s="19"/>
      <c r="J88" s="19"/>
      <c r="K88" s="19"/>
      <c r="L88" s="19"/>
      <c r="M88" s="19"/>
      <c r="N88" s="19"/>
    </row>
    <row r="89" spans="2:14" ht="12.75">
      <c r="B89" s="19"/>
      <c r="C89" s="19"/>
      <c r="D89" s="19"/>
      <c r="E89" s="19"/>
      <c r="F89" s="19"/>
      <c r="G89" s="24"/>
      <c r="H89" s="19"/>
      <c r="I89" s="19"/>
      <c r="J89" s="19"/>
      <c r="K89" s="19"/>
      <c r="L89" s="19"/>
      <c r="M89" s="19"/>
      <c r="N89" s="19"/>
    </row>
    <row r="90" spans="2:14" ht="12.75">
      <c r="B90" s="19"/>
      <c r="C90" s="19"/>
      <c r="D90" s="19"/>
      <c r="E90" s="19"/>
      <c r="F90" s="19"/>
      <c r="G90" s="24"/>
      <c r="H90" s="19"/>
      <c r="I90" s="19"/>
      <c r="J90" s="19"/>
      <c r="K90" s="19"/>
      <c r="L90" s="19"/>
      <c r="M90" s="19"/>
      <c r="N90" s="19"/>
    </row>
    <row r="91" spans="2:14" ht="12.75">
      <c r="B91" s="19"/>
      <c r="C91" s="19"/>
      <c r="D91" s="19"/>
      <c r="E91" s="19"/>
      <c r="F91" s="19"/>
      <c r="G91" s="24"/>
      <c r="H91" s="19"/>
      <c r="I91" s="19"/>
      <c r="J91" s="19"/>
      <c r="K91" s="19"/>
      <c r="L91" s="19"/>
      <c r="M91" s="19"/>
      <c r="N91" s="19"/>
    </row>
    <row r="92" spans="2:14" ht="12.75">
      <c r="B92" s="19"/>
      <c r="C92" s="19"/>
      <c r="D92" s="19"/>
      <c r="E92" s="19"/>
      <c r="F92" s="19"/>
      <c r="G92" s="24"/>
      <c r="H92" s="19"/>
      <c r="I92" s="19"/>
      <c r="J92" s="19"/>
      <c r="K92" s="19"/>
      <c r="L92" s="19"/>
      <c r="M92" s="19"/>
      <c r="N92" s="19"/>
    </row>
    <row r="93" spans="2:14" ht="12.75">
      <c r="B93" s="19"/>
      <c r="C93" s="19"/>
      <c r="D93" s="19"/>
      <c r="E93" s="19"/>
      <c r="F93" s="19"/>
      <c r="G93" s="24"/>
      <c r="H93" s="19"/>
      <c r="I93" s="19"/>
      <c r="J93" s="19"/>
      <c r="K93" s="19"/>
      <c r="L93" s="19"/>
      <c r="M93" s="19"/>
      <c r="N93" s="19"/>
    </row>
    <row r="94" spans="2:14" ht="12.75">
      <c r="B94" s="19"/>
      <c r="C94" s="19"/>
      <c r="D94" s="19"/>
      <c r="E94" s="19"/>
      <c r="F94" s="19"/>
      <c r="G94" s="24"/>
      <c r="H94" s="19"/>
      <c r="I94" s="19"/>
      <c r="J94" s="19"/>
      <c r="K94" s="19"/>
      <c r="L94" s="19"/>
      <c r="M94" s="19"/>
      <c r="N94" s="19"/>
    </row>
    <row r="95" spans="2:14" ht="12.75">
      <c r="B95" s="19"/>
      <c r="C95" s="19"/>
      <c r="D95" s="19"/>
      <c r="E95" s="19"/>
      <c r="F95" s="19"/>
      <c r="G95" s="24"/>
      <c r="H95" s="19"/>
      <c r="I95" s="19"/>
      <c r="J95" s="19"/>
      <c r="K95" s="19"/>
      <c r="L95" s="19"/>
      <c r="M95" s="19"/>
      <c r="N95" s="19"/>
    </row>
    <row r="96" spans="2:14" ht="12.75">
      <c r="B96" s="19"/>
      <c r="C96" s="19"/>
      <c r="D96" s="19"/>
      <c r="E96" s="19"/>
      <c r="F96" s="19"/>
      <c r="G96" s="24"/>
      <c r="H96" s="19"/>
      <c r="I96" s="19"/>
      <c r="J96" s="19"/>
      <c r="K96" s="19"/>
      <c r="L96" s="19"/>
      <c r="M96" s="19"/>
      <c r="N96" s="19"/>
    </row>
    <row r="97" spans="2:14" ht="12.75">
      <c r="B97" s="19"/>
      <c r="C97" s="19"/>
      <c r="D97" s="19"/>
      <c r="E97" s="19"/>
      <c r="F97" s="19"/>
      <c r="G97" s="24"/>
      <c r="H97" s="19"/>
      <c r="I97" s="19"/>
      <c r="J97" s="19"/>
      <c r="K97" s="19"/>
      <c r="L97" s="19"/>
      <c r="M97" s="19"/>
      <c r="N97" s="19"/>
    </row>
    <row r="98" spans="2:14" ht="12.75">
      <c r="B98" s="19"/>
      <c r="C98" s="19"/>
      <c r="D98" s="19"/>
      <c r="E98" s="19"/>
      <c r="F98" s="19"/>
      <c r="G98" s="24"/>
      <c r="H98" s="19"/>
      <c r="I98" s="19"/>
      <c r="J98" s="19"/>
      <c r="K98" s="19"/>
      <c r="L98" s="19"/>
      <c r="M98" s="19"/>
      <c r="N98" s="19"/>
    </row>
    <row r="99" spans="2:14" ht="12.75">
      <c r="B99" s="19"/>
      <c r="C99" s="19"/>
      <c r="D99" s="19"/>
      <c r="E99" s="19"/>
      <c r="F99" s="19"/>
      <c r="G99" s="24"/>
      <c r="H99" s="19"/>
      <c r="I99" s="19"/>
      <c r="J99" s="19"/>
      <c r="K99" s="19"/>
      <c r="L99" s="19"/>
      <c r="M99" s="19"/>
      <c r="N99" s="19"/>
    </row>
    <row r="100" spans="2:14" ht="12.75">
      <c r="B100" s="19"/>
      <c r="C100" s="19"/>
      <c r="D100" s="19"/>
      <c r="E100" s="19"/>
      <c r="F100" s="19"/>
      <c r="G100" s="24"/>
      <c r="H100" s="19"/>
      <c r="I100" s="19"/>
      <c r="J100" s="19"/>
      <c r="K100" s="19"/>
      <c r="L100" s="19"/>
      <c r="M100" s="19"/>
      <c r="N100" s="19"/>
    </row>
    <row r="101" spans="2:14" ht="12.75">
      <c r="B101" s="19"/>
      <c r="C101" s="19"/>
      <c r="D101" s="19"/>
      <c r="E101" s="19"/>
      <c r="F101" s="19"/>
      <c r="G101" s="24"/>
      <c r="H101" s="19"/>
      <c r="I101" s="19"/>
      <c r="J101" s="19"/>
      <c r="K101" s="19"/>
      <c r="L101" s="19"/>
      <c r="M101" s="19"/>
      <c r="N101" s="19"/>
    </row>
    <row r="102" spans="2:14" ht="12.75">
      <c r="B102" s="19"/>
      <c r="C102" s="19"/>
      <c r="D102" s="19"/>
      <c r="E102" s="19"/>
      <c r="F102" s="19"/>
      <c r="G102" s="24"/>
      <c r="H102" s="19"/>
      <c r="I102" s="19"/>
      <c r="J102" s="19"/>
      <c r="K102" s="19"/>
      <c r="L102" s="19"/>
      <c r="M102" s="19"/>
      <c r="N102" s="19"/>
    </row>
    <row r="103" spans="2:14" ht="12.75">
      <c r="B103" s="19"/>
      <c r="C103" s="19"/>
      <c r="D103" s="19"/>
      <c r="E103" s="19"/>
      <c r="F103" s="19"/>
      <c r="G103" s="24"/>
      <c r="H103" s="19"/>
      <c r="I103" s="19"/>
      <c r="J103" s="19"/>
      <c r="K103" s="19"/>
      <c r="L103" s="19"/>
      <c r="M103" s="19"/>
      <c r="N103" s="19"/>
    </row>
    <row r="104" spans="2:14" ht="12.75">
      <c r="B104" s="19"/>
      <c r="C104" s="19"/>
      <c r="D104" s="19"/>
      <c r="E104" s="19"/>
      <c r="F104" s="19"/>
      <c r="G104" s="24"/>
      <c r="H104" s="19"/>
      <c r="I104" s="19"/>
      <c r="J104" s="19"/>
      <c r="K104" s="19"/>
      <c r="L104" s="19"/>
      <c r="M104" s="19"/>
      <c r="N104" s="19"/>
    </row>
    <row r="105" spans="2:14" ht="12.75">
      <c r="B105" s="19"/>
      <c r="C105" s="19"/>
      <c r="D105" s="19"/>
      <c r="E105" s="19"/>
      <c r="F105" s="19"/>
      <c r="G105" s="24"/>
      <c r="H105" s="19"/>
      <c r="I105" s="19"/>
      <c r="J105" s="19"/>
      <c r="K105" s="19"/>
      <c r="L105" s="19"/>
      <c r="M105" s="19"/>
      <c r="N105" s="19"/>
    </row>
    <row r="106" spans="2:14" ht="12.75">
      <c r="B106" s="19"/>
      <c r="C106" s="19"/>
      <c r="D106" s="19"/>
      <c r="E106" s="19"/>
      <c r="F106" s="19"/>
      <c r="G106" s="24"/>
      <c r="H106" s="19"/>
      <c r="I106" s="19"/>
      <c r="J106" s="19"/>
      <c r="K106" s="19"/>
      <c r="L106" s="19"/>
      <c r="M106" s="19"/>
      <c r="N106" s="19"/>
    </row>
    <row r="107" spans="2:14" ht="12.75">
      <c r="B107" s="19"/>
      <c r="C107" s="19"/>
      <c r="D107" s="19"/>
      <c r="E107" s="19"/>
      <c r="F107" s="19"/>
      <c r="G107" s="24"/>
      <c r="H107" s="19"/>
      <c r="I107" s="19"/>
      <c r="J107" s="19"/>
      <c r="K107" s="19"/>
      <c r="L107" s="19"/>
      <c r="M107" s="19"/>
      <c r="N107" s="19"/>
    </row>
    <row r="108" spans="2:14" ht="12.75">
      <c r="B108" s="19"/>
      <c r="C108" s="19"/>
      <c r="D108" s="19"/>
      <c r="E108" s="19"/>
      <c r="F108" s="19"/>
      <c r="G108" s="24"/>
      <c r="H108" s="19"/>
      <c r="I108" s="19"/>
      <c r="J108" s="19"/>
      <c r="K108" s="19"/>
      <c r="L108" s="19"/>
      <c r="M108" s="19"/>
      <c r="N108" s="19"/>
    </row>
    <row r="109" spans="2:14" ht="12.75">
      <c r="B109" s="19"/>
      <c r="C109" s="19"/>
      <c r="D109" s="19"/>
      <c r="E109" s="19"/>
      <c r="F109" s="19"/>
      <c r="G109" s="24"/>
      <c r="H109" s="19"/>
      <c r="I109" s="19"/>
      <c r="J109" s="19"/>
      <c r="K109" s="19"/>
      <c r="L109" s="19"/>
      <c r="M109" s="19"/>
      <c r="N109" s="19"/>
    </row>
    <row r="110" spans="2:14" ht="12.75">
      <c r="B110" s="19"/>
      <c r="C110" s="19"/>
      <c r="D110" s="19"/>
      <c r="E110" s="19"/>
      <c r="F110" s="19"/>
      <c r="G110" s="24"/>
      <c r="H110" s="19"/>
      <c r="I110" s="19"/>
      <c r="J110" s="19"/>
      <c r="K110" s="19"/>
      <c r="L110" s="19"/>
      <c r="M110" s="19"/>
      <c r="N110" s="19"/>
    </row>
    <row r="111" spans="2:14" ht="12.75">
      <c r="B111" s="19"/>
      <c r="C111" s="19"/>
      <c r="D111" s="19"/>
      <c r="E111" s="19"/>
      <c r="F111" s="19"/>
      <c r="G111" s="24"/>
      <c r="H111" s="19"/>
      <c r="I111" s="19"/>
      <c r="J111" s="19"/>
      <c r="K111" s="19"/>
      <c r="L111" s="19"/>
      <c r="M111" s="19"/>
      <c r="N111" s="19"/>
    </row>
    <row r="112" spans="2:14" ht="12.75">
      <c r="B112" s="19"/>
      <c r="C112" s="19"/>
      <c r="D112" s="19"/>
      <c r="E112" s="19"/>
      <c r="F112" s="19"/>
      <c r="G112" s="24"/>
      <c r="H112" s="19"/>
      <c r="I112" s="19"/>
      <c r="J112" s="19"/>
      <c r="K112" s="19"/>
      <c r="L112" s="19"/>
      <c r="M112" s="19"/>
      <c r="N112" s="19"/>
    </row>
    <row r="113" spans="2:14" ht="12.75">
      <c r="B113" s="19"/>
      <c r="C113" s="19"/>
      <c r="D113" s="19"/>
      <c r="E113" s="19"/>
      <c r="F113" s="19"/>
      <c r="G113" s="24"/>
      <c r="H113" s="19"/>
      <c r="I113" s="19"/>
      <c r="J113" s="19"/>
      <c r="K113" s="19"/>
      <c r="L113" s="19"/>
      <c r="M113" s="19"/>
      <c r="N113" s="19"/>
    </row>
    <row r="114" spans="2:14" ht="12.75">
      <c r="B114" s="19"/>
      <c r="C114" s="19"/>
      <c r="D114" s="19"/>
      <c r="E114" s="19"/>
      <c r="F114" s="19"/>
      <c r="G114" s="24"/>
      <c r="H114" s="19"/>
      <c r="I114" s="19"/>
      <c r="J114" s="19"/>
      <c r="K114" s="19"/>
      <c r="L114" s="19"/>
      <c r="M114" s="19"/>
      <c r="N114" s="19"/>
    </row>
    <row r="115" spans="2:14" ht="12.75">
      <c r="B115" s="19"/>
      <c r="C115" s="19"/>
      <c r="D115" s="19"/>
      <c r="E115" s="19"/>
      <c r="F115" s="19"/>
      <c r="G115" s="24"/>
      <c r="H115" s="19"/>
      <c r="I115" s="19"/>
      <c r="J115" s="19"/>
      <c r="K115" s="19"/>
      <c r="L115" s="19"/>
      <c r="M115" s="19"/>
      <c r="N115" s="19"/>
    </row>
    <row r="116" spans="2:14" ht="12.75">
      <c r="B116" s="19"/>
      <c r="C116" s="19"/>
      <c r="D116" s="19"/>
      <c r="E116" s="19"/>
      <c r="F116" s="19"/>
      <c r="G116" s="24"/>
      <c r="H116" s="19"/>
      <c r="I116" s="19"/>
      <c r="J116" s="19"/>
      <c r="K116" s="19"/>
      <c r="L116" s="19"/>
      <c r="M116" s="19"/>
      <c r="N116" s="19"/>
    </row>
    <row r="117" spans="2:14" ht="12.75">
      <c r="B117" s="19"/>
      <c r="C117" s="19"/>
      <c r="D117" s="19"/>
      <c r="E117" s="19"/>
      <c r="F117" s="19"/>
      <c r="G117" s="24"/>
      <c r="H117" s="19"/>
      <c r="I117" s="19"/>
      <c r="J117" s="19"/>
      <c r="K117" s="19"/>
      <c r="L117" s="19"/>
      <c r="M117" s="19"/>
      <c r="N117" s="19"/>
    </row>
    <row r="118" spans="2:14" ht="12.75">
      <c r="B118" s="19"/>
      <c r="C118" s="19"/>
      <c r="D118" s="19"/>
      <c r="E118" s="19"/>
      <c r="F118" s="19"/>
      <c r="G118" s="24"/>
      <c r="H118" s="19"/>
      <c r="I118" s="19"/>
      <c r="J118" s="19"/>
      <c r="K118" s="19"/>
      <c r="L118" s="19"/>
      <c r="M118" s="19"/>
      <c r="N118" s="19"/>
    </row>
    <row r="119" spans="2:14" ht="12.75">
      <c r="B119" s="19"/>
      <c r="C119" s="19"/>
      <c r="D119" s="19"/>
      <c r="E119" s="19"/>
      <c r="F119" s="19"/>
      <c r="G119" s="24"/>
      <c r="H119" s="19"/>
      <c r="I119" s="19"/>
      <c r="J119" s="19"/>
      <c r="K119" s="19"/>
      <c r="L119" s="19"/>
      <c r="M119" s="19"/>
      <c r="N119" s="19"/>
    </row>
    <row r="120" spans="2:14" ht="12.75">
      <c r="B120" s="19"/>
      <c r="C120" s="19"/>
      <c r="D120" s="19"/>
      <c r="E120" s="19"/>
      <c r="F120" s="19"/>
      <c r="G120" s="24"/>
      <c r="H120" s="19"/>
      <c r="I120" s="19"/>
      <c r="J120" s="19"/>
      <c r="K120" s="19"/>
      <c r="L120" s="19"/>
      <c r="M120" s="19"/>
      <c r="N120" s="19"/>
    </row>
    <row r="121" spans="2:14" ht="12.75">
      <c r="B121" s="19"/>
      <c r="C121" s="19"/>
      <c r="D121" s="19"/>
      <c r="E121" s="19"/>
      <c r="F121" s="19"/>
      <c r="G121" s="24"/>
      <c r="H121" s="19"/>
      <c r="I121" s="19"/>
      <c r="J121" s="19"/>
      <c r="K121" s="19"/>
      <c r="L121" s="19"/>
      <c r="M121" s="19"/>
      <c r="N121" s="19"/>
    </row>
    <row r="122" spans="2:14" ht="12.75">
      <c r="B122" s="19"/>
      <c r="C122" s="19"/>
      <c r="D122" s="19"/>
      <c r="E122" s="19"/>
      <c r="F122" s="19"/>
      <c r="G122" s="24"/>
      <c r="H122" s="19"/>
      <c r="I122" s="19"/>
      <c r="J122" s="19"/>
      <c r="K122" s="19"/>
      <c r="L122" s="19"/>
      <c r="M122" s="19"/>
      <c r="N122" s="19"/>
    </row>
    <row r="123" spans="2:14" ht="12.75">
      <c r="B123" s="19"/>
      <c r="C123" s="19"/>
      <c r="D123" s="19"/>
      <c r="E123" s="19"/>
      <c r="F123" s="19"/>
      <c r="G123" s="24"/>
      <c r="H123" s="19"/>
      <c r="I123" s="19"/>
      <c r="J123" s="19"/>
      <c r="K123" s="19"/>
      <c r="L123" s="19"/>
      <c r="M123" s="19"/>
      <c r="N123" s="19"/>
    </row>
    <row r="124" spans="2:14" ht="12.75">
      <c r="B124" s="19"/>
      <c r="C124" s="19"/>
      <c r="D124" s="19"/>
      <c r="E124" s="19"/>
      <c r="F124" s="19"/>
      <c r="G124" s="24"/>
      <c r="H124" s="19"/>
      <c r="I124" s="19"/>
      <c r="J124" s="19"/>
      <c r="K124" s="19"/>
      <c r="L124" s="19"/>
      <c r="M124" s="19"/>
      <c r="N124" s="19"/>
    </row>
    <row r="125" spans="2:14" ht="12.75">
      <c r="B125" s="19"/>
      <c r="C125" s="19"/>
      <c r="D125" s="19"/>
      <c r="E125" s="19"/>
      <c r="F125" s="19"/>
      <c r="G125" s="24"/>
      <c r="H125" s="19"/>
      <c r="I125" s="19"/>
      <c r="J125" s="19"/>
      <c r="K125" s="19"/>
      <c r="L125" s="19"/>
      <c r="M125" s="19"/>
      <c r="N125" s="19"/>
    </row>
    <row r="126" spans="2:14" ht="12.75">
      <c r="B126" s="19"/>
      <c r="C126" s="19"/>
      <c r="D126" s="19"/>
      <c r="E126" s="19"/>
      <c r="F126" s="19"/>
      <c r="G126" s="24"/>
      <c r="H126" s="19"/>
      <c r="I126" s="19"/>
      <c r="J126" s="19"/>
      <c r="K126" s="19"/>
      <c r="L126" s="19"/>
      <c r="M126" s="19"/>
      <c r="N126" s="19"/>
    </row>
    <row r="127" spans="2:14" ht="12.75">
      <c r="B127" s="19"/>
      <c r="C127" s="19"/>
      <c r="D127" s="19"/>
      <c r="E127" s="19"/>
      <c r="F127" s="19"/>
      <c r="G127" s="24"/>
      <c r="H127" s="19"/>
      <c r="I127" s="19"/>
      <c r="J127" s="19"/>
      <c r="K127" s="19"/>
      <c r="L127" s="19"/>
      <c r="M127" s="19"/>
      <c r="N127" s="19"/>
    </row>
    <row r="128" spans="2:14" ht="12.75">
      <c r="B128" s="19"/>
      <c r="C128" s="19"/>
      <c r="D128" s="19"/>
      <c r="E128" s="19"/>
      <c r="F128" s="19"/>
      <c r="G128" s="24"/>
      <c r="H128" s="19"/>
      <c r="I128" s="19"/>
      <c r="J128" s="19"/>
      <c r="K128" s="19"/>
      <c r="L128" s="19"/>
      <c r="M128" s="19"/>
      <c r="N128" s="19"/>
    </row>
    <row r="129" spans="2:14" ht="12.75">
      <c r="B129" s="19"/>
      <c r="C129" s="19"/>
      <c r="D129" s="19"/>
      <c r="E129" s="19"/>
      <c r="F129" s="19"/>
      <c r="G129" s="24"/>
      <c r="H129" s="19"/>
      <c r="I129" s="19"/>
      <c r="J129" s="19"/>
      <c r="K129" s="19"/>
      <c r="L129" s="19"/>
      <c r="M129" s="19"/>
      <c r="N129" s="19"/>
    </row>
    <row r="130" spans="2:14" ht="12.75">
      <c r="B130" s="19"/>
      <c r="C130" s="19"/>
      <c r="D130" s="19"/>
      <c r="E130" s="19"/>
      <c r="F130" s="19"/>
      <c r="G130" s="24"/>
      <c r="H130" s="19"/>
      <c r="I130" s="19"/>
      <c r="J130" s="19"/>
      <c r="K130" s="19"/>
      <c r="L130" s="19"/>
      <c r="M130" s="19"/>
      <c r="N130" s="19"/>
    </row>
    <row r="131" spans="2:14" ht="12.75">
      <c r="B131" s="19"/>
      <c r="C131" s="19"/>
      <c r="D131" s="19"/>
      <c r="E131" s="19"/>
      <c r="F131" s="19"/>
      <c r="G131" s="24"/>
      <c r="H131" s="19"/>
      <c r="I131" s="19"/>
      <c r="J131" s="19"/>
      <c r="K131" s="19"/>
      <c r="L131" s="19"/>
      <c r="M131" s="19"/>
      <c r="N131" s="19"/>
    </row>
    <row r="132" spans="2:14" ht="12.75">
      <c r="B132" s="19"/>
      <c r="C132" s="19"/>
      <c r="D132" s="19"/>
      <c r="E132" s="19"/>
      <c r="F132" s="19"/>
      <c r="G132" s="24"/>
      <c r="H132" s="19"/>
      <c r="I132" s="19"/>
      <c r="J132" s="19"/>
      <c r="K132" s="19"/>
      <c r="L132" s="19"/>
      <c r="M132" s="19"/>
      <c r="N132" s="19"/>
    </row>
  </sheetData>
  <mergeCells count="1">
    <mergeCell ref="A2:N2"/>
  </mergeCells>
  <printOptions/>
  <pageMargins left="1" right="0.5" top="1" bottom="0" header="0.5" footer="0.25"/>
  <pageSetup horizontalDpi="600" verticalDpi="600" orientation="landscape" paperSize="9" scale="9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8">
      <selection activeCell="F15" sqref="F15"/>
    </sheetView>
  </sheetViews>
  <sheetFormatPr defaultColWidth="9.140625" defaultRowHeight="15"/>
  <cols>
    <col min="1" max="1" width="3.7109375" style="5" customWidth="1"/>
    <col min="2" max="2" width="2.7109375" style="5" customWidth="1"/>
    <col min="3" max="3" width="10.8515625" style="5" customWidth="1"/>
    <col min="4" max="5" width="10.7109375" style="5" customWidth="1"/>
    <col min="6" max="6" width="21.28125" style="5" customWidth="1"/>
    <col min="7" max="7" width="0.85546875" style="5" hidden="1" customWidth="1"/>
    <col min="8" max="8" width="16.00390625" style="19" customWidth="1"/>
    <col min="9" max="9" width="1.421875" style="5" customWidth="1"/>
    <col min="10" max="10" width="13.57421875" style="5" customWidth="1"/>
    <col min="11" max="16384" width="9.140625" style="5" customWidth="1"/>
  </cols>
  <sheetData>
    <row r="1" spans="1:10" ht="18.75">
      <c r="A1" s="138" t="s">
        <v>30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9.75" customHeight="1">
      <c r="A2" s="139" t="s">
        <v>2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9.75" customHeight="1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12.75">
      <c r="A4" s="137" t="s">
        <v>46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0" ht="12.75">
      <c r="A5" s="137" t="s">
        <v>88</v>
      </c>
      <c r="B5" s="137"/>
      <c r="C5" s="137"/>
      <c r="D5" s="137"/>
      <c r="E5" s="137"/>
      <c r="F5" s="137"/>
      <c r="G5" s="137"/>
      <c r="H5" s="137"/>
      <c r="I5" s="137"/>
      <c r="J5" s="137"/>
    </row>
    <row r="6" spans="1:8" ht="12.75">
      <c r="A6" s="68"/>
      <c r="H6" s="5"/>
    </row>
    <row r="8" spans="8:10" ht="15">
      <c r="H8" s="135" t="s">
        <v>47</v>
      </c>
      <c r="I8" s="136"/>
      <c r="J8" s="136"/>
    </row>
    <row r="9" spans="8:10" ht="15">
      <c r="H9" s="102"/>
      <c r="I9" s="103"/>
      <c r="J9" s="104"/>
    </row>
    <row r="10" spans="8:10" s="16" customFormat="1" ht="12.75">
      <c r="H10" s="13" t="s">
        <v>85</v>
      </c>
      <c r="I10" s="5"/>
      <c r="J10" s="13" t="s">
        <v>59</v>
      </c>
    </row>
    <row r="11" spans="8:10" s="16" customFormat="1" ht="6" customHeight="1">
      <c r="H11" s="86"/>
      <c r="I11" s="37"/>
      <c r="J11" s="86"/>
    </row>
    <row r="12" spans="8:10" s="16" customFormat="1" ht="12.75">
      <c r="H12" s="87" t="s">
        <v>1</v>
      </c>
      <c r="I12" s="37"/>
      <c r="J12" s="87" t="s">
        <v>1</v>
      </c>
    </row>
    <row r="13" spans="8:10" s="16" customFormat="1" ht="12.75">
      <c r="H13" s="87"/>
      <c r="I13" s="37"/>
      <c r="J13" s="87"/>
    </row>
    <row r="14" spans="1:10" ht="12.75">
      <c r="A14" s="5" t="s">
        <v>57</v>
      </c>
      <c r="H14" s="24">
        <v>-54724</v>
      </c>
      <c r="J14" s="24">
        <v>-34919</v>
      </c>
    </row>
    <row r="15" spans="8:10" ht="12.75">
      <c r="H15" s="24"/>
      <c r="J15" s="24"/>
    </row>
    <row r="16" spans="1:10" ht="12.75">
      <c r="A16" s="5" t="s">
        <v>82</v>
      </c>
      <c r="H16" s="24">
        <v>104223</v>
      </c>
      <c r="J16" s="24">
        <v>34095</v>
      </c>
    </row>
    <row r="17" spans="8:10" ht="12.75">
      <c r="H17" s="24"/>
      <c r="J17" s="24"/>
    </row>
    <row r="18" spans="1:10" ht="12.75">
      <c r="A18" s="5" t="s">
        <v>77</v>
      </c>
      <c r="H18" s="28">
        <v>-46279</v>
      </c>
      <c r="J18" s="28">
        <v>-12785</v>
      </c>
    </row>
    <row r="19" ht="12.75">
      <c r="J19" s="19"/>
    </row>
    <row r="20" spans="1:10" ht="12.75">
      <c r="A20" s="5" t="s">
        <v>112</v>
      </c>
      <c r="H20" s="24">
        <f>SUM(H14:H18)</f>
        <v>3220</v>
      </c>
      <c r="I20" s="25"/>
      <c r="J20" s="24">
        <f>SUM(J14:J18)</f>
        <v>-13609</v>
      </c>
    </row>
    <row r="21" ht="12.75">
      <c r="J21" s="19"/>
    </row>
    <row r="22" spans="1:10" ht="12.75">
      <c r="A22" s="5" t="s">
        <v>52</v>
      </c>
      <c r="H22" s="24">
        <v>-70736</v>
      </c>
      <c r="J22" s="24">
        <v>-57127</v>
      </c>
    </row>
    <row r="23" spans="5:10" ht="12.75" customHeight="1">
      <c r="E23" s="5" t="s">
        <v>31</v>
      </c>
      <c r="H23" s="24"/>
      <c r="J23" s="24"/>
    </row>
    <row r="24" spans="1:10" ht="16.5" customHeight="1" thickBot="1">
      <c r="A24" s="5" t="s">
        <v>51</v>
      </c>
      <c r="H24" s="92">
        <f>H20+H22</f>
        <v>-67516</v>
      </c>
      <c r="J24" s="92">
        <f>J20+J22</f>
        <v>-70736</v>
      </c>
    </row>
    <row r="25" ht="13.5" thickTop="1">
      <c r="J25" s="19"/>
    </row>
    <row r="26" spans="3:11" ht="12.75">
      <c r="C26" s="88"/>
      <c r="D26" s="25"/>
      <c r="E26" s="25"/>
      <c r="F26" s="25"/>
      <c r="G26" s="25"/>
      <c r="H26" s="24"/>
      <c r="I26" s="25"/>
      <c r="J26" s="24"/>
      <c r="K26" s="25"/>
    </row>
    <row r="27" spans="1:11" ht="12.75">
      <c r="A27" s="91"/>
      <c r="C27" s="25"/>
      <c r="D27" s="25"/>
      <c r="E27" s="25"/>
      <c r="F27" s="25"/>
      <c r="G27" s="25"/>
      <c r="H27" s="24"/>
      <c r="I27" s="24"/>
      <c r="J27" s="25"/>
      <c r="K27" s="25"/>
    </row>
    <row r="28" spans="1:11" ht="12.75">
      <c r="A28" s="22"/>
      <c r="C28" s="25"/>
      <c r="D28" s="25"/>
      <c r="E28" s="25"/>
      <c r="F28" s="89"/>
      <c r="G28" s="25"/>
      <c r="H28" s="24"/>
      <c r="I28" s="24"/>
      <c r="J28" s="25"/>
      <c r="K28" s="25"/>
    </row>
    <row r="29" spans="1:11" ht="12.75">
      <c r="A29" s="22"/>
      <c r="C29" s="23"/>
      <c r="D29" s="25"/>
      <c r="E29" s="25"/>
      <c r="F29" s="25"/>
      <c r="G29" s="25"/>
      <c r="H29" s="24"/>
      <c r="I29" s="24"/>
      <c r="J29" s="25"/>
      <c r="K29" s="25"/>
    </row>
    <row r="30" spans="3:11" ht="12.75">
      <c r="C30" s="25"/>
      <c r="D30" s="25"/>
      <c r="E30" s="25"/>
      <c r="F30" s="25"/>
      <c r="G30" s="25"/>
      <c r="H30" s="24"/>
      <c r="I30" s="24"/>
      <c r="J30" s="25"/>
      <c r="K30" s="25"/>
    </row>
    <row r="31" spans="3:11" ht="12.75">
      <c r="C31" s="25"/>
      <c r="D31" s="25"/>
      <c r="E31" s="25"/>
      <c r="F31" s="25"/>
      <c r="G31" s="25"/>
      <c r="H31" s="24"/>
      <c r="I31" s="24"/>
      <c r="J31" s="25"/>
      <c r="K31" s="25"/>
    </row>
    <row r="32" spans="3:11" ht="12.75">
      <c r="C32" s="25"/>
      <c r="D32" s="25"/>
      <c r="E32" s="25"/>
      <c r="F32" s="25"/>
      <c r="G32" s="25"/>
      <c r="H32" s="24"/>
      <c r="I32" s="24"/>
      <c r="J32" s="25"/>
      <c r="K32" s="25"/>
    </row>
    <row r="33" spans="3:11" ht="12.75">
      <c r="C33" s="25"/>
      <c r="D33" s="25"/>
      <c r="E33" s="25"/>
      <c r="F33" s="25"/>
      <c r="G33" s="25"/>
      <c r="H33" s="24"/>
      <c r="I33" s="24"/>
      <c r="J33" s="25"/>
      <c r="K33" s="25"/>
    </row>
    <row r="35" ht="12.75">
      <c r="H35" s="5"/>
    </row>
    <row r="36" ht="12.75">
      <c r="H36" s="5"/>
    </row>
    <row r="37" ht="12.75">
      <c r="H37" s="5"/>
    </row>
    <row r="38" ht="12.75">
      <c r="H38" s="5"/>
    </row>
  </sheetData>
  <mergeCells count="5">
    <mergeCell ref="H8:J8"/>
    <mergeCell ref="A4:J4"/>
    <mergeCell ref="A5:J5"/>
    <mergeCell ref="A1:J1"/>
    <mergeCell ref="A2:J2"/>
  </mergeCells>
  <printOptions/>
  <pageMargins left="0.75" right="0" top="1" bottom="1" header="0.5" footer="0.5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DSMSB</dc:title>
  <dc:subject/>
  <dc:creator>MIRCOSOFT OFFICE</dc:creator>
  <cp:keywords/>
  <dc:description/>
  <cp:lastModifiedBy>Amdb</cp:lastModifiedBy>
  <cp:lastPrinted>2006-05-30T06:29:05Z</cp:lastPrinted>
  <dcterms:created xsi:type="dcterms:W3CDTF">2001-05-25T06:37:15Z</dcterms:created>
  <dcterms:modified xsi:type="dcterms:W3CDTF">2006-05-30T06:29:15Z</dcterms:modified>
  <cp:category/>
  <cp:version/>
  <cp:contentType/>
  <cp:contentStatus/>
</cp:coreProperties>
</file>