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45" tabRatio="563" activeTab="0"/>
  </bookViews>
  <sheets>
    <sheet name="Con PL" sheetId="1" r:id="rId1"/>
    <sheet name="Con BS" sheetId="2" r:id="rId2"/>
    <sheet name="Stat Change of Eq" sheetId="3" r:id="rId3"/>
    <sheet name="Cash Flow" sheetId="4" r:id="rId4"/>
    <sheet name="Notea" sheetId="5" r:id="rId5"/>
    <sheet name="Noteb" sheetId="6" r:id="rId6"/>
  </sheets>
  <externalReferences>
    <externalReference r:id="rId9"/>
  </externalReferences>
  <definedNames>
    <definedName name="_xlnm.Print_Titles" localSheetId="4">'Notea'!$1:$8</definedName>
    <definedName name="_xlnm.Print_Titles" localSheetId="5">'Noteb'!$1:$8</definedName>
  </definedNames>
  <calcPr fullCalcOnLoad="1"/>
</workbook>
</file>

<file path=xl/sharedStrings.xml><?xml version="1.0" encoding="utf-8"?>
<sst xmlns="http://schemas.openxmlformats.org/spreadsheetml/2006/main" count="403" uniqueCount="278">
  <si>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</si>
  <si>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</si>
  <si>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</si>
  <si>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</si>
  <si>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</si>
  <si>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</si>
  <si>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</si>
  <si>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</si>
  <si>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</si>
  <si>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</si>
  <si>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</si>
  <si>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</si>
  <si>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</si>
  <si>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</si>
  <si>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Other operating expenses</t>
  </si>
  <si>
    <t>Finance cost</t>
  </si>
  <si>
    <t>Profit before tax</t>
  </si>
  <si>
    <t>Tax expense</t>
  </si>
  <si>
    <t>N/A</t>
  </si>
  <si>
    <t xml:space="preserve"> CONDENSED CONSOLIDATED BALANCE SHEET</t>
  </si>
  <si>
    <t>As at</t>
  </si>
  <si>
    <t>Non-current assets</t>
  </si>
  <si>
    <t>Property, plant and equipment</t>
  </si>
  <si>
    <t>Development cost</t>
  </si>
  <si>
    <t>Current assets</t>
  </si>
  <si>
    <t>Inventories</t>
  </si>
  <si>
    <t>Trade and other receivables</t>
  </si>
  <si>
    <t>Current tax assets</t>
  </si>
  <si>
    <t>Current liabilities</t>
  </si>
  <si>
    <t>Trade and other payables</t>
  </si>
  <si>
    <t>Borrowings</t>
  </si>
  <si>
    <t>Share capital</t>
  </si>
  <si>
    <t>Non-current liabilities</t>
  </si>
  <si>
    <t>CONDENSED CONSOLIDATED STATEMENT OF CHANGES IN EQUITY</t>
  </si>
  <si>
    <t>Share</t>
  </si>
  <si>
    <t>Retained</t>
  </si>
  <si>
    <t>Total</t>
  </si>
  <si>
    <t>CONDENSED CONSOLIDATED CASH FLOW STATEMENT</t>
  </si>
  <si>
    <t>CASH FLOWS FROM OPERATING ACTIVITIES</t>
  </si>
  <si>
    <t>Operating profit before working capital changes</t>
  </si>
  <si>
    <t>Changes in working capital:</t>
  </si>
  <si>
    <t>Income tax paid</t>
  </si>
  <si>
    <t>CASH FLOWS FROM INVESTING ACTIVITIES</t>
  </si>
  <si>
    <t>CASH FLOWS FROM FINANCING ACTIVITIES</t>
  </si>
  <si>
    <t>Cash and cash equivalents at beginning of period</t>
  </si>
  <si>
    <t>Cash and cash equivalents at end of period</t>
  </si>
  <si>
    <t>Cash and cash equivalents consist of:</t>
  </si>
  <si>
    <t>Cash and bank balances</t>
  </si>
  <si>
    <t>A</t>
  </si>
  <si>
    <t>NOTES TO THE INTERIM FINANCIAL REPORT</t>
  </si>
  <si>
    <t>A1</t>
  </si>
  <si>
    <t>Basis of preparation of Interim Financial Report</t>
  </si>
  <si>
    <t>A2</t>
  </si>
  <si>
    <t>A3</t>
  </si>
  <si>
    <t>A4</t>
  </si>
  <si>
    <t>Seasonal or cyclical factors</t>
  </si>
  <si>
    <t>A5</t>
  </si>
  <si>
    <t>Unusual items affecting assets, liabilities, equity, net income or cash flows</t>
  </si>
  <si>
    <t>A6</t>
  </si>
  <si>
    <t>Material changes in estimates</t>
  </si>
  <si>
    <t>A7</t>
  </si>
  <si>
    <t>Debt and equity securities</t>
  </si>
  <si>
    <t>A8</t>
  </si>
  <si>
    <t>Dividend paid</t>
  </si>
  <si>
    <t>A10</t>
  </si>
  <si>
    <t>Valuation of property, plant and equipment</t>
  </si>
  <si>
    <t>A11</t>
  </si>
  <si>
    <t>Material events subsequent to the end of the quarter</t>
  </si>
  <si>
    <t>A12</t>
  </si>
  <si>
    <t>Changes in the composition of the Group</t>
  </si>
  <si>
    <t>A13</t>
  </si>
  <si>
    <t>Contingent liabilities</t>
  </si>
  <si>
    <t>A14</t>
  </si>
  <si>
    <t>Capital commitments</t>
  </si>
  <si>
    <t>Significant related party transactions</t>
  </si>
  <si>
    <t>B</t>
  </si>
  <si>
    <t>B1</t>
  </si>
  <si>
    <t>Review of performance</t>
  </si>
  <si>
    <t>B2</t>
  </si>
  <si>
    <t>Variation of results against immediate preceding quarter</t>
  </si>
  <si>
    <t>B3</t>
  </si>
  <si>
    <t>B4</t>
  </si>
  <si>
    <t>B5</t>
  </si>
  <si>
    <t>B6</t>
  </si>
  <si>
    <t>B7</t>
  </si>
  <si>
    <t>B8</t>
  </si>
  <si>
    <t>B9</t>
  </si>
  <si>
    <t>B10</t>
  </si>
  <si>
    <t>Off balance sheet financial instruments</t>
  </si>
  <si>
    <t>B11</t>
  </si>
  <si>
    <t>Material litigation</t>
  </si>
  <si>
    <t>B12</t>
  </si>
  <si>
    <t>Dividends</t>
  </si>
  <si>
    <t>B13</t>
  </si>
  <si>
    <t>Earnings per share</t>
  </si>
  <si>
    <t>Basic earnings per share (sen)</t>
  </si>
  <si>
    <t>B14</t>
  </si>
  <si>
    <t>(i)</t>
  </si>
  <si>
    <t>Managing Director</t>
  </si>
  <si>
    <t>ASSETS</t>
  </si>
  <si>
    <t>Prepaid land lease payments</t>
  </si>
  <si>
    <t>EQUITY AND LIABILITIES</t>
  </si>
  <si>
    <t>Total equity</t>
  </si>
  <si>
    <t>Total current liabilities</t>
  </si>
  <si>
    <t>TOTAL ASSETS</t>
  </si>
  <si>
    <t>TOTAL EQUITY AND LIABILITIES</t>
  </si>
  <si>
    <t>Total liabilities</t>
  </si>
  <si>
    <t>Equity</t>
  </si>
  <si>
    <t>Capital</t>
  </si>
  <si>
    <t>Premium</t>
  </si>
  <si>
    <t>Earnings</t>
  </si>
  <si>
    <t>Depreciation of property, plant and equipment</t>
  </si>
  <si>
    <t>Income tax expense</t>
  </si>
  <si>
    <t>Amortisation of prepaid land lease payments</t>
  </si>
  <si>
    <t>Amortisation of development expenditure</t>
  </si>
  <si>
    <t>Interest expense</t>
  </si>
  <si>
    <t>Interest income</t>
  </si>
  <si>
    <t>Cash generated from operating activities</t>
  </si>
  <si>
    <t>Net cash generated from operating activities</t>
  </si>
  <si>
    <t>Interest received</t>
  </si>
  <si>
    <t>Purchase of property, plant and equipment</t>
  </si>
  <si>
    <t>Payment of capitalised development expenditure</t>
  </si>
  <si>
    <t>Repayment of hire-purchase payables</t>
  </si>
  <si>
    <t>Auditors' report on preceding annual financial statements</t>
  </si>
  <si>
    <t>A9</t>
  </si>
  <si>
    <t>DISCLOSURE REQUIREMENTS AS SET OUT IN APPENDIX 9B OF THE LISTING REQUIREMENTS OF THE BURSA MALAYSIA SECURITIES BERHAD FOR THE MESDAQ MARKET</t>
  </si>
  <si>
    <t>Authorisation for issue</t>
  </si>
  <si>
    <t>Profit forecast, profit guarantee and internal targets</t>
  </si>
  <si>
    <t>Adjustments for :</t>
  </si>
  <si>
    <t>Current tax liabilities</t>
  </si>
  <si>
    <t>Increase in inventories and receivables</t>
  </si>
  <si>
    <t>%</t>
  </si>
  <si>
    <t>Net cash used in investing activities</t>
  </si>
  <si>
    <t>JF Technology Berhad</t>
  </si>
  <si>
    <t>(Company No. 747681-H)</t>
  </si>
  <si>
    <t>Increase in payables</t>
  </si>
  <si>
    <t>Repayment of term loans</t>
  </si>
  <si>
    <t>The interim financial statements are unaudited and have been prepared in accordance with Financial Reporting Standard ("FRS") No. 134: Interim Financial Reporting, and Appendix 9B of the Listing Requirements of Bursa Malaysia Securities Berhad ("Bursa Securities") for the MESDAQ Market ("MMLR").</t>
  </si>
  <si>
    <t>The Group's operations are not materially affected by seasonal or cyclical factors.</t>
  </si>
  <si>
    <t>There were no changes in estimates that have a material effect in the current financial quarter and financial year-to-date results.</t>
  </si>
  <si>
    <t>There were no dividends paid by the Company during the current financial quarter.</t>
  </si>
  <si>
    <t>Segmental information</t>
  </si>
  <si>
    <t>The Group is primarily engaged in only one business segment which is the design, development, manufacture and sales of test probes and test sockets for use in the semiconductor industry. The Group's operations are currently conducted predominantly in Malaysia.</t>
  </si>
  <si>
    <t>There was no valuation of the property, plant and equipment in the current financial quarter.</t>
  </si>
  <si>
    <t>The Directors are of the opinion that the Group has no contingent liabilities which, upon crystallisation would have a material impact on the financial position and business of the Group as at reporting date.</t>
  </si>
  <si>
    <t>Gross profit</t>
  </si>
  <si>
    <t>Direct costs</t>
  </si>
  <si>
    <t>Profit before taxation</t>
  </si>
  <si>
    <t>Profit after taxation</t>
  </si>
  <si>
    <t>Basic Earnings Per Share (sen)</t>
  </si>
  <si>
    <t>Net assets per share (sen)</t>
  </si>
  <si>
    <t>Notes:</t>
  </si>
  <si>
    <t>Issuance of ordinary shares:-</t>
  </si>
  <si>
    <t>Quarter ended</t>
  </si>
  <si>
    <t>Variance</t>
  </si>
  <si>
    <t>30 June 2008</t>
  </si>
  <si>
    <t>Unquoted investments and properties</t>
  </si>
  <si>
    <t>There were no changes in the unquoted investments and properties of the Group for the current financial quarter and financial year-to-date.</t>
  </si>
  <si>
    <t>Quoted securities</t>
  </si>
  <si>
    <t>There were no acquisitions or disposals of quoted securities during the current financial quarter and financial year-to-date.</t>
  </si>
  <si>
    <t>Group's borrowings and debt securities</t>
  </si>
  <si>
    <t>As at reporting date, the Group does not have any off balance sheet financial instruments.</t>
  </si>
  <si>
    <t>Weighted average number of shares in issue ('000)</t>
  </si>
  <si>
    <t>Status of corporate proposals</t>
  </si>
  <si>
    <t>Foong Wei Kuong</t>
  </si>
  <si>
    <t>Current year quarter</t>
  </si>
  <si>
    <t>Current year to date</t>
  </si>
  <si>
    <t>Profit after taxation (RM'000)</t>
  </si>
  <si>
    <t xml:space="preserve">Approved and contracted for </t>
  </si>
  <si>
    <t>Deferred taxation</t>
  </si>
  <si>
    <t>The accompanying notes are an integral part of this quarterly report.</t>
  </si>
  <si>
    <t>Financial Year</t>
  </si>
  <si>
    <t xml:space="preserve">Forecast for </t>
  </si>
  <si>
    <t>On Behalf of the Board</t>
  </si>
  <si>
    <t>During the current financial quarter, the Directors are of the opinion that the Group has no related party transactions which would have a significant impact on the financial position and business of the Group.</t>
  </si>
  <si>
    <t xml:space="preserve">Secured </t>
  </si>
  <si>
    <t xml:space="preserve">Unsecured </t>
  </si>
  <si>
    <t xml:space="preserve">Short term borrowings: - </t>
  </si>
  <si>
    <t>Hire Purchases</t>
  </si>
  <si>
    <t>Term loans</t>
  </si>
  <si>
    <t xml:space="preserve">Long term borrowings: - </t>
  </si>
  <si>
    <t>No comparable figures are available for the preceding period/year as the company is in its first year of listing on the MESDAQ Market of Bursa Malaysia Securities Berhad.</t>
  </si>
  <si>
    <t>Net cash from financing activities</t>
  </si>
  <si>
    <t>Net increase in cash and cash equivalents</t>
  </si>
  <si>
    <t>There were no unusual items affecting assets, liabilities, equity, net income or cash flows of the Group during the current quarter and financial year-to-date.</t>
  </si>
  <si>
    <t>The Group does not have any foreign currency borrowings.</t>
  </si>
  <si>
    <t>There were no corporate proposals announced but not yet completed  as at the date of this announcement.</t>
  </si>
  <si>
    <t>Retained Profits</t>
  </si>
  <si>
    <t>The accounting policies and methods of computation adopted by JFT Group in the preparation of this interim financial statements are consistent with those adopted in the latest audited financial statements for the financial year ended 30 June 2007.</t>
  </si>
  <si>
    <t>Ended</t>
  </si>
  <si>
    <t>31 Mar 2008</t>
  </si>
  <si>
    <t>PBT</t>
  </si>
  <si>
    <t>There was no dividend declared for the current financial quarter and the financial year to date.</t>
  </si>
  <si>
    <t xml:space="preserve">JFT completed the acquisitions of its subsidiary companies and properties on 18 January 2008. </t>
  </si>
  <si>
    <t>Quarterly report on results for the 4th Quarter ended 30 June 2008</t>
  </si>
  <si>
    <t>30 June 2007</t>
  </si>
  <si>
    <t>Share premium</t>
  </si>
  <si>
    <t>Issuance of shares persuant to the Initial Public Offering</t>
  </si>
  <si>
    <t>Listing expenses set off against Share Premium Account</t>
  </si>
  <si>
    <t>Balance as at 30 June 2008</t>
  </si>
  <si>
    <t>Deposits with licensed banks</t>
  </si>
  <si>
    <t>Issuance of shares</t>
  </si>
  <si>
    <t>i</t>
  </si>
  <si>
    <t xml:space="preserve">ii </t>
  </si>
  <si>
    <t>iii</t>
  </si>
  <si>
    <t>As at 25 August 2008, the Group has no material capital commitments in respect of property, plant and equipment save for the following:-</t>
  </si>
  <si>
    <t>Current tax expenses</t>
  </si>
  <si>
    <t>Deferred tax expenses</t>
  </si>
  <si>
    <t xml:space="preserve">4th Quarter </t>
  </si>
  <si>
    <t>3rd Quarter</t>
  </si>
  <si>
    <t>Deposits, cash and bank balances</t>
  </si>
  <si>
    <t>Utilisation of IPO Proceeds</t>
  </si>
  <si>
    <t>Purpose</t>
  </si>
  <si>
    <t>Utilisation to date</t>
  </si>
  <si>
    <t>Proposed utilisation</t>
  </si>
  <si>
    <t>Balance to be utilised</t>
  </si>
  <si>
    <t>Part finance the acquisition of land and/or construction of factory</t>
  </si>
  <si>
    <t>Purchase of manufacturing equipment</t>
  </si>
  <si>
    <t>Within 12 months</t>
  </si>
  <si>
    <t>Timeframe for utilisation [from date of listing]</t>
  </si>
  <si>
    <t>Working capital*</t>
  </si>
  <si>
    <t>Listing expenses*</t>
  </si>
  <si>
    <t>Note:</t>
  </si>
  <si>
    <t xml:space="preserve">*  </t>
  </si>
  <si>
    <t>The proceeds to be used for working capital will be adjusted accordingly in the event of any variation in the actual listing expenses from the estimated amount.</t>
  </si>
  <si>
    <t>-</t>
  </si>
  <si>
    <t>Net assets per share for the current quarter is arrived at based on the Group's net assets of RM25.757 million over the number of ordinary shares of 126,000,000 shares of RM0.10 each.</t>
  </si>
  <si>
    <t>There was a public issue of 34,792,000 new ordinary shares of RM0.10 each in the Company ("JFT Shares" or "Shares") at an issue price of RM0.40 per share payable in full on appliction as follows ("Public Issue"):-</t>
  </si>
  <si>
    <t>25,792,000 new shares by way of private placement to identified investors; and</t>
  </si>
  <si>
    <t>There were no issuance, cancellations, repurchases, resale and repayment of debt and equity securities, share buy backs, share cancellation, shares held as treasury share and resale of treasury shares for the current financial quarter save for the following:</t>
  </si>
  <si>
    <t>In conjunction with the listing of JFT on the MESDAQ market of Bursa Securities. The Public Issue was completed with the listing of 126,000,000 JFT shares on 16 April 2008.</t>
  </si>
  <si>
    <t>There were no material events subsequent to the end of the current reporting.</t>
  </si>
  <si>
    <t>JFT raised gross proceeds of RM13.92 million from the public issue, which was completed on 16 April 2008. Details of the utilisation of proceeds as at 30 June 2008 are as follows:</t>
  </si>
  <si>
    <t>Purchase of research &amp; development equipment</t>
  </si>
  <si>
    <t>Explanation</t>
  </si>
  <si>
    <t>B15</t>
  </si>
  <si>
    <t>Prospects for the financial year ending 30 June 2009</t>
  </si>
  <si>
    <t>Deposit for machine</t>
  </si>
  <si>
    <t>Fully utilised</t>
  </si>
  <si>
    <t>There were no material changes in the composition of the Group for the current financial quarter.</t>
  </si>
  <si>
    <t>Acquisition of subsidiaries net cash acquired</t>
  </si>
  <si>
    <t>*</t>
  </si>
  <si>
    <t xml:space="preserve">Cash at the beginning of the period is RM2.00 </t>
  </si>
  <si>
    <t>Diluted earnings per share is not computed as the Company does not have any convertible financial instruments as at 30 June 2008.</t>
  </si>
  <si>
    <t>The interim financial statements were authorised for issue by the Board of Directors in accordance with a resolution of the directors dated 28 August 2008.</t>
  </si>
  <si>
    <t>The Company disclosed in its Prospectus dated 27 March 2008, forecast profit for year ended 30 June 2008.  The comparison between actual and forecast results is as follows:-</t>
  </si>
  <si>
    <t>Pursuant to the acquisition of subsidiary companies and properties</t>
  </si>
  <si>
    <t>Profit after taxation for the financial year</t>
  </si>
  <si>
    <t>(ii)</t>
  </si>
  <si>
    <t>For the current quarter ended 30 June 2008, JFT Group generated revenue of RM3.18 million and net profit before tax ("PBT") of RM0.96 million.</t>
  </si>
  <si>
    <t>The major contribution for the current quarter ended 30 June 2008 was G2 Kelvin test probes.</t>
  </si>
  <si>
    <t>Negative goodwill</t>
  </si>
  <si>
    <t>Net profit after taxation</t>
  </si>
  <si>
    <t>The interim financial statements should be read in conjunction with the Prospectus dated 27 March 2008.  The explanatory notes attached to the interim financial statements provide an explanation of events and transactions that are significant to and understanding the changes in the financial position and performance of JF Technology Berhad and its subsidiary companies ("JFT Group" or "Group") for the financial year ended 30 June 2008.</t>
  </si>
  <si>
    <t>There were no preceding annual financial statements as the Group will have its first consolidated audited financial statement for the financial year ended 30 June 2008.</t>
  </si>
  <si>
    <t>5,000,000 new shares available for application by the Malaysian public;</t>
  </si>
  <si>
    <t>4,000,000 new shares are available for the application by the eligible Directors, employees and business associates of JF Group,</t>
  </si>
  <si>
    <t>Balance as at 18 January 2008</t>
  </si>
  <si>
    <t>The Group has achieved the profit forecast for the financial year ended 30 June 2008 as stated in the prospectus dated 27 March 2008.</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</si>
  <si>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</si>
  <si>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The condensed consolidated income statement is prepared based on the consolidated results of JF Technology Berhad ("JFT") and its subsidiary companies ("JFT Group" or "Group") for the financial year ended  30 June 2008.</t>
  </si>
  <si>
    <t>The condensed consolidated balance sheet is prepared based on the consolidated results of the Group for the quarter ended 30 June 2008.</t>
  </si>
  <si>
    <t>Equity attributable to equity holders of the company</t>
  </si>
  <si>
    <t>Non Distributable</t>
  </si>
  <si>
    <t>Distributable</t>
  </si>
  <si>
    <t>* comprises RM2 representing 20 JFT Shares of RM0.10 each.</t>
  </si>
  <si>
    <t>The condensed consolidated statement of changes in equity is prepared based on the consolidated results of the Group for the financial year ended 30 June 2008.</t>
  </si>
  <si>
    <t>The condensed consolidated cash flow statement is prepared based on the consolidated results of the Group for the financial year ended 30 June 2008.</t>
  </si>
  <si>
    <t xml:space="preserve">Barring any unforeseen circumstances and with outstanding orders in hand and introduction of new model, the Directors believe that the Group's prospects for the financial year ending 30 June 2009 will remain favourable. </t>
  </si>
  <si>
    <t>Proforma*</t>
  </si>
  <si>
    <t>Note: * Actual result assuming that the Group had been in existence throughout the financial year ended 30 June 2008</t>
  </si>
  <si>
    <t>The effective tax rate of the Group remained low due to the 100% tax exemption granted to a subsidiary company, JF Microtechnology Sdn Bhd, under its pioneer status for high technology company for a period of 5 years commencing 1 April 2006.</t>
  </si>
  <si>
    <t xml:space="preserve">The Group's borrowings as at 30 June 2008 are as follows. </t>
  </si>
  <si>
    <t>Net proceed from issuance of share (net off listing expenses of RM1.691 million)</t>
  </si>
  <si>
    <t>Date: 29 August 2008</t>
  </si>
  <si>
    <t>JFT completed the acquisitions of its subsidiary companies and properties on 18 January 2008. The above presentation for the results of cumulative quarter reflects only the post acquisition result. The proforma Group (assuming that the Group had been in existence throughout the financial year ended 30 June 2008) recorded revenue and profit before taxation of RM11.58 million and RM5.59 million respectively.</t>
  </si>
  <si>
    <t>For the financial year ended 30 June 2008, the proforma Group (assuming that the Group had been in existence throughout the financial year) recorded a revenue &amp; PBT of RM11.58 million &amp; RM5.59 million respectively. The Group's performance was mainly attributable to sales of G2 Kelvin.</t>
  </si>
  <si>
    <t xml:space="preserve">For current quarter ended 30 June 2008, JFT Group recorded revenue and PBT of RM3.18 million and RM0.95 million respectively. There was a reduction of PBT of 38.04%, even though the revenue increased by 11.63% as compared to previous quarter. The increase of revenue was mainly due to increase sales of G2 Kelvin test probes. The reduction in PBT was mainly due to payment of bonus to employees in the current quarter.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</si>
</sst>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 numFmtId="169" formatCode="_(* #,##0_);_(* \(#,##0\);_(* &quot;-&quot;??_);_(@_)"/>
    <numFmt numFmtId="170" formatCode="[$-409]dddd\,\ mmmm\ dd\,\ yyyy"/>
    <numFmt numFmtId="171" formatCode="[$-409]d\-mmm\-yy;@"/>
    <numFmt numFmtId="172" formatCode="_(* #,##0.0_);_(* \(#,##0.0\);_(* \-??_);_(@_)"/>
    <numFmt numFmtId="173" formatCode="_(* #,##0.000_);_(* \(#,##0.000\);_(* \-??_);_(@_)"/>
    <numFmt numFmtId="174" formatCode="0.0%"/>
    <numFmt numFmtId="175" formatCode="_(* #,##0.0000_);_(* \(#,##0.0000\);_(* \-??_);_(@_)"/>
  </numFmts>
  <fonts count="35">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sz val="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sz val="12"/>
      <name val="Times New Roman"/>
      <family val="1"/>
    </font>
    <font>
      <sz val="11"/>
      <name val="Arial"/>
      <family val="2"/>
    </font>
    <font>
      <b/>
      <sz val="11"/>
      <name val="Arial"/>
      <family val="2"/>
    </font>
    <font>
      <sz val="11"/>
      <name val="Book Antiqua"/>
      <family val="1"/>
    </font>
    <font>
      <b/>
      <sz val="11"/>
      <name val="Book Antiqua"/>
      <family val="1"/>
    </font>
    <font>
      <u val="single"/>
      <sz val="11"/>
      <name val="Arial"/>
      <family val="2"/>
    </font>
    <font>
      <i/>
      <sz val="11"/>
      <name val="Arial"/>
      <family val="2"/>
    </font>
    <font>
      <sz val="11"/>
      <name val="Arial Narrow"/>
      <family val="2"/>
    </font>
    <font>
      <b/>
      <u val="single"/>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301">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5" fillId="0" borderId="0" xfId="0" applyFont="1" applyFill="1" applyAlignment="1">
      <alignment/>
    </xf>
    <xf numFmtId="0" fontId="6" fillId="0" borderId="0" xfId="0" applyFont="1" applyFill="1" applyBorder="1" applyAlignment="1">
      <alignment horizontal="center" vertical="center"/>
    </xf>
    <xf numFmtId="0" fontId="6" fillId="0" borderId="0" xfId="0" applyFont="1" applyFill="1" applyAlignment="1">
      <alignment/>
    </xf>
    <xf numFmtId="0" fontId="0" fillId="0" borderId="0" xfId="0" applyFont="1" applyFill="1" applyBorder="1" applyAlignment="1">
      <alignment horizontal="center" vertical="center" wrapText="1"/>
    </xf>
    <xf numFmtId="164" fontId="0" fillId="0" borderId="0" xfId="42" applyFont="1" applyFill="1" applyBorder="1" applyAlignment="1" applyProtection="1">
      <alignment/>
      <protection/>
    </xf>
    <xf numFmtId="0" fontId="0" fillId="0" borderId="0" xfId="0" applyFont="1" applyFill="1" applyBorder="1" applyAlignment="1">
      <alignment horizontal="justify" vertical="top" wrapText="1"/>
    </xf>
    <xf numFmtId="0" fontId="7" fillId="0" borderId="0" xfId="0" applyFont="1" applyFill="1" applyAlignment="1">
      <alignment/>
    </xf>
    <xf numFmtId="0" fontId="0" fillId="0" borderId="0" xfId="0" applyFont="1" applyFill="1" applyAlignment="1">
      <alignment/>
    </xf>
    <xf numFmtId="0" fontId="0" fillId="0" borderId="0" xfId="0" applyFill="1" applyAlignment="1">
      <alignment vertical="top"/>
    </xf>
    <xf numFmtId="0" fontId="1" fillId="0" borderId="0" xfId="0" applyFont="1" applyAlignment="1">
      <alignment/>
    </xf>
    <xf numFmtId="165" fontId="0" fillId="0" borderId="0" xfId="42" applyNumberFormat="1" applyFont="1" applyFill="1" applyBorder="1" applyAlignment="1" applyProtection="1">
      <alignment/>
      <protection/>
    </xf>
    <xf numFmtId="0" fontId="1" fillId="0" borderId="0" xfId="0" applyFont="1" applyBorder="1" applyAlignment="1">
      <alignment/>
    </xf>
    <xf numFmtId="164" fontId="1" fillId="0" borderId="0" xfId="42" applyFont="1" applyFill="1" applyBorder="1" applyAlignment="1" applyProtection="1">
      <alignment/>
      <protection/>
    </xf>
    <xf numFmtId="0" fontId="0" fillId="0" borderId="0" xfId="0" applyFont="1" applyBorder="1" applyAlignment="1">
      <alignment vertical="top"/>
    </xf>
    <xf numFmtId="0" fontId="6"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1" fillId="0" borderId="0" xfId="0" applyFont="1" applyFill="1" applyAlignment="1">
      <alignment/>
    </xf>
    <xf numFmtId="164" fontId="0" fillId="0" borderId="0" xfId="42" applyFont="1" applyFill="1" applyBorder="1" applyAlignment="1" applyProtection="1">
      <alignment/>
      <protection/>
    </xf>
    <xf numFmtId="0" fontId="3" fillId="0" borderId="0" xfId="0" applyFont="1" applyFill="1" applyBorder="1" applyAlignment="1">
      <alignment horizontal="center" vertical="top"/>
    </xf>
    <xf numFmtId="164" fontId="0" fillId="0" borderId="0" xfId="42" applyFont="1" applyFill="1" applyBorder="1" applyAlignment="1" applyProtection="1">
      <alignment/>
      <protection/>
    </xf>
    <xf numFmtId="164" fontId="0" fillId="0" borderId="0" xfId="42" applyFill="1" applyAlignment="1">
      <alignment/>
    </xf>
    <xf numFmtId="164" fontId="0" fillId="0" borderId="0" xfId="42" applyFill="1" applyBorder="1" applyAlignment="1">
      <alignment/>
    </xf>
    <xf numFmtId="9" fontId="5" fillId="0" borderId="0" xfId="58" applyFont="1" applyFill="1" applyAlignment="1">
      <alignment horizontal="center"/>
    </xf>
    <xf numFmtId="9" fontId="5" fillId="0" borderId="0" xfId="58" applyFont="1" applyFill="1" applyAlignment="1">
      <alignment/>
    </xf>
    <xf numFmtId="0" fontId="0" fillId="0" borderId="0" xfId="0" applyAlignment="1">
      <alignment wrapText="1"/>
    </xf>
    <xf numFmtId="0" fontId="5" fillId="0" borderId="0" xfId="0" applyFont="1" applyFill="1" applyBorder="1" applyAlignment="1">
      <alignment horizontal="justify" vertical="top" wrapText="1"/>
    </xf>
    <xf numFmtId="0" fontId="5" fillId="0" borderId="0" xfId="0" applyFont="1" applyAlignment="1">
      <alignment wrapText="1"/>
    </xf>
    <xf numFmtId="0" fontId="0" fillId="0" borderId="0" xfId="0" applyFont="1" applyFill="1" applyAlignment="1">
      <alignment vertical="top"/>
    </xf>
    <xf numFmtId="9" fontId="0" fillId="0" borderId="0" xfId="58" applyFont="1" applyFill="1" applyBorder="1" applyAlignment="1">
      <alignment horizontal="center" vertical="center"/>
    </xf>
    <xf numFmtId="9" fontId="0" fillId="0" borderId="0" xfId="58" applyFont="1" applyFill="1" applyAlignment="1">
      <alignment horizontal="center"/>
    </xf>
    <xf numFmtId="9" fontId="0" fillId="0" borderId="0" xfId="58" applyFont="1" applyFill="1" applyAlignment="1">
      <alignment horizontal="justify" vertical="top"/>
    </xf>
    <xf numFmtId="9" fontId="0" fillId="0" borderId="0" xfId="58" applyFont="1" applyFill="1" applyAlignment="1">
      <alignment/>
    </xf>
    <xf numFmtId="9" fontId="0" fillId="0" borderId="0" xfId="58" applyFont="1" applyFill="1" applyBorder="1" applyAlignment="1" applyProtection="1">
      <alignment/>
      <protection/>
    </xf>
    <xf numFmtId="9" fontId="0" fillId="0" borderId="0" xfId="58" applyFont="1" applyFill="1" applyBorder="1" applyAlignment="1">
      <alignment horizontal="justify" vertical="top" wrapText="1"/>
    </xf>
    <xf numFmtId="0" fontId="3" fillId="0" borderId="0" xfId="0" applyFont="1" applyFill="1" applyBorder="1" applyAlignment="1">
      <alignment vertical="center"/>
    </xf>
    <xf numFmtId="0" fontId="0" fillId="0" borderId="0" xfId="0" applyFont="1" applyFill="1" applyAlignment="1">
      <alignment horizontal="left" vertical="justify"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xf>
    <xf numFmtId="0" fontId="26" fillId="0" borderId="0" xfId="0" applyFont="1" applyFill="1" applyAlignment="1">
      <alignment/>
    </xf>
    <xf numFmtId="9" fontId="25" fillId="0" borderId="0" xfId="58" applyFont="1" applyFill="1" applyAlignment="1">
      <alignment horizontal="center"/>
    </xf>
    <xf numFmtId="0" fontId="27" fillId="0" borderId="0" xfId="0" applyFont="1" applyFill="1" applyAlignment="1">
      <alignment horizontal="left" vertical="justify" wrapText="1"/>
    </xf>
    <xf numFmtId="9" fontId="28" fillId="0" borderId="0" xfId="58" applyFont="1" applyFill="1" applyAlignment="1">
      <alignment horizontal="center"/>
    </xf>
    <xf numFmtId="9" fontId="28" fillId="0" borderId="0" xfId="58" applyFont="1" applyFill="1" applyAlignment="1">
      <alignment/>
    </xf>
    <xf numFmtId="9" fontId="27" fillId="0" borderId="0" xfId="58" applyFont="1" applyFill="1" applyAlignment="1">
      <alignment/>
    </xf>
    <xf numFmtId="0" fontId="27" fillId="0" borderId="0" xfId="0" applyFont="1" applyAlignment="1">
      <alignment wrapText="1"/>
    </xf>
    <xf numFmtId="164" fontId="27" fillId="0" borderId="0" xfId="42" applyFont="1" applyFill="1" applyBorder="1" applyAlignment="1" applyProtection="1">
      <alignment/>
      <protection/>
    </xf>
    <xf numFmtId="0" fontId="27" fillId="0" borderId="0" xfId="0" applyFont="1" applyFill="1" applyBorder="1" applyAlignment="1">
      <alignment/>
    </xf>
    <xf numFmtId="0" fontId="27" fillId="0" borderId="0" xfId="0" applyFont="1" applyFill="1" applyBorder="1" applyAlignment="1">
      <alignment horizontal="center"/>
    </xf>
    <xf numFmtId="0" fontId="27" fillId="0" borderId="0" xfId="0" applyFont="1" applyFill="1" applyAlignment="1">
      <alignment/>
    </xf>
    <xf numFmtId="0" fontId="29" fillId="0" borderId="0" xfId="0" applyFont="1" applyFill="1" applyAlignment="1">
      <alignment vertical="top"/>
    </xf>
    <xf numFmtId="0" fontId="27" fillId="0" borderId="0" xfId="0" applyFont="1" applyFill="1" applyAlignment="1">
      <alignment horizontal="justify" vertical="top" wrapText="1"/>
    </xf>
    <xf numFmtId="0" fontId="28" fillId="0" borderId="0" xfId="0" applyFont="1" applyFill="1" applyAlignment="1">
      <alignment horizontal="center" vertical="top" wrapText="1"/>
    </xf>
    <xf numFmtId="0" fontId="28" fillId="0" borderId="0" xfId="0" applyFont="1" applyAlignment="1">
      <alignment horizontal="center" wrapText="1"/>
    </xf>
    <xf numFmtId="15" fontId="28" fillId="0" borderId="0" xfId="0" applyNumberFormat="1" applyFont="1" applyFill="1" applyAlignment="1" quotePrefix="1">
      <alignment horizontal="center" vertical="top"/>
    </xf>
    <xf numFmtId="0" fontId="28" fillId="0" borderId="0" xfId="0" applyFont="1" applyFill="1" applyAlignment="1">
      <alignment horizontal="right" vertical="top"/>
    </xf>
    <xf numFmtId="15" fontId="28" fillId="0" borderId="0" xfId="0" applyNumberFormat="1" applyFont="1" applyFill="1" applyAlignment="1">
      <alignment horizontal="right" vertical="top"/>
    </xf>
    <xf numFmtId="165" fontId="27" fillId="0" borderId="11" xfId="42" applyNumberFormat="1" applyFont="1" applyFill="1" applyBorder="1" applyAlignment="1" quotePrefix="1">
      <alignment horizontal="center" vertical="top"/>
    </xf>
    <xf numFmtId="165" fontId="28" fillId="0" borderId="0" xfId="0" applyNumberFormat="1" applyFont="1" applyFill="1" applyAlignment="1">
      <alignment horizontal="right" vertical="top"/>
    </xf>
    <xf numFmtId="165" fontId="27" fillId="0" borderId="11" xfId="42" applyNumberFormat="1" applyFont="1" applyFill="1" applyBorder="1" applyAlignment="1" quotePrefix="1">
      <alignment horizontal="right" vertical="top"/>
    </xf>
    <xf numFmtId="165" fontId="28" fillId="0" borderId="0" xfId="0" applyNumberFormat="1" applyFont="1" applyFill="1" applyAlignment="1" quotePrefix="1">
      <alignment horizontal="center" vertical="top"/>
    </xf>
    <xf numFmtId="165" fontId="27" fillId="0" borderId="0" xfId="42" applyNumberFormat="1" applyFont="1" applyFill="1" applyAlignment="1" quotePrefix="1">
      <alignment horizontal="right" vertical="top"/>
    </xf>
    <xf numFmtId="165" fontId="27" fillId="0" borderId="0" xfId="42" applyNumberFormat="1" applyFont="1" applyFill="1" applyBorder="1" applyAlignment="1" quotePrefix="1">
      <alignment horizontal="center" vertical="top"/>
    </xf>
    <xf numFmtId="165" fontId="27" fillId="0" borderId="0" xfId="42" applyNumberFormat="1" applyFont="1" applyFill="1" applyBorder="1" applyAlignment="1" quotePrefix="1">
      <alignment horizontal="right" vertical="top"/>
    </xf>
    <xf numFmtId="0" fontId="27" fillId="0" borderId="0" xfId="0" applyFont="1" applyFill="1" applyAlignment="1">
      <alignment horizontal="left" vertical="top" wrapText="1"/>
    </xf>
    <xf numFmtId="9" fontId="27" fillId="0" borderId="0" xfId="58" applyFont="1" applyFill="1" applyAlignment="1">
      <alignment horizontal="center"/>
    </xf>
    <xf numFmtId="0" fontId="27" fillId="0" borderId="0" xfId="0" applyFont="1" applyFill="1" applyAlignment="1">
      <alignment vertical="top"/>
    </xf>
    <xf numFmtId="9" fontId="27" fillId="0" borderId="0" xfId="58" applyFont="1" applyFill="1" applyBorder="1" applyAlignment="1">
      <alignment horizontal="center" vertical="center" wrapText="1"/>
    </xf>
    <xf numFmtId="9" fontId="28" fillId="0" borderId="0" xfId="58" applyFont="1" applyFill="1" applyAlignment="1">
      <alignment horizontal="justify"/>
    </xf>
    <xf numFmtId="9" fontId="27" fillId="0" borderId="0" xfId="58" applyFont="1" applyFill="1" applyAlignment="1">
      <alignment horizontal="justify"/>
    </xf>
    <xf numFmtId="171" fontId="27" fillId="0" borderId="0" xfId="58" applyNumberFormat="1" applyFont="1" applyFill="1" applyBorder="1" applyAlignment="1">
      <alignment horizontal="center" vertical="center" wrapText="1"/>
    </xf>
    <xf numFmtId="0" fontId="27" fillId="0" borderId="0" xfId="0" applyFont="1" applyFill="1" applyAlignment="1">
      <alignment horizontal="justify" vertical="justify" wrapText="1"/>
    </xf>
    <xf numFmtId="0" fontId="28" fillId="0" borderId="0" xfId="0" applyFont="1" applyFill="1" applyAlignment="1">
      <alignment horizontal="center" vertical="top"/>
    </xf>
    <xf numFmtId="0" fontId="28" fillId="0" borderId="0" xfId="0" applyFont="1" applyFill="1" applyAlignment="1">
      <alignment vertical="top"/>
    </xf>
    <xf numFmtId="165" fontId="27" fillId="0" borderId="0" xfId="42" applyNumberFormat="1" applyFont="1" applyFill="1" applyBorder="1" applyAlignment="1" applyProtection="1">
      <alignment horizontal="center"/>
      <protection/>
    </xf>
    <xf numFmtId="0" fontId="28" fillId="0" borderId="0" xfId="0" applyFont="1" applyFill="1" applyAlignment="1">
      <alignment horizontal="center"/>
    </xf>
    <xf numFmtId="15" fontId="28" fillId="0" borderId="0" xfId="0" applyNumberFormat="1" applyFont="1" applyFill="1" applyAlignment="1">
      <alignment horizontal="center" vertical="top"/>
    </xf>
    <xf numFmtId="15" fontId="28" fillId="0" borderId="0" xfId="0" applyNumberFormat="1" applyFont="1" applyFill="1" applyAlignment="1" quotePrefix="1">
      <alignment horizontal="right" vertical="top"/>
    </xf>
    <xf numFmtId="0" fontId="28" fillId="0" borderId="0" xfId="0" applyFont="1" applyFill="1" applyAlignment="1">
      <alignment horizontal="right"/>
    </xf>
    <xf numFmtId="169" fontId="27" fillId="0" borderId="0" xfId="58" applyNumberFormat="1" applyFont="1" applyFill="1" applyAlignment="1">
      <alignment horizontal="right" vertical="top"/>
    </xf>
    <xf numFmtId="169" fontId="27" fillId="0" borderId="0" xfId="42" applyNumberFormat="1" applyFont="1" applyFill="1" applyAlignment="1">
      <alignment vertical="top"/>
    </xf>
    <xf numFmtId="169" fontId="29" fillId="0" borderId="0" xfId="42" applyNumberFormat="1" applyFont="1" applyFill="1" applyAlignment="1">
      <alignment vertical="top"/>
    </xf>
    <xf numFmtId="9" fontId="27" fillId="0" borderId="0" xfId="58" applyFont="1" applyFill="1" applyBorder="1" applyAlignment="1">
      <alignment horizontal="justify" vertical="top" wrapText="1"/>
    </xf>
    <xf numFmtId="9" fontId="27" fillId="0" borderId="0" xfId="58" applyFont="1" applyFill="1" applyBorder="1" applyAlignment="1">
      <alignment horizontal="justify" vertical="top"/>
    </xf>
    <xf numFmtId="9" fontId="28" fillId="0" borderId="0" xfId="58" applyFont="1" applyFill="1" applyBorder="1" applyAlignment="1">
      <alignment horizontal="center" vertical="center" wrapText="1"/>
    </xf>
    <xf numFmtId="171" fontId="28" fillId="0" borderId="0" xfId="58" applyNumberFormat="1" applyFont="1" applyFill="1" applyBorder="1" applyAlignment="1">
      <alignment horizontal="center" vertical="center" wrapText="1"/>
    </xf>
    <xf numFmtId="9" fontId="27" fillId="0" borderId="0" xfId="58" applyFont="1" applyFill="1" applyBorder="1" applyAlignment="1">
      <alignment horizontal="center" vertical="center"/>
    </xf>
    <xf numFmtId="9" fontId="28" fillId="0" borderId="0" xfId="58" applyFont="1" applyFill="1" applyBorder="1" applyAlignment="1">
      <alignment horizontal="right" vertical="center"/>
    </xf>
    <xf numFmtId="9" fontId="27" fillId="0" borderId="0" xfId="58" applyFont="1" applyFill="1" applyBorder="1" applyAlignment="1">
      <alignment horizontal="left" vertical="top"/>
    </xf>
    <xf numFmtId="0" fontId="27" fillId="0" borderId="0" xfId="0" applyFont="1" applyFill="1" applyAlignment="1">
      <alignment horizontal="left"/>
    </xf>
    <xf numFmtId="165" fontId="27" fillId="0" borderId="0" xfId="42" applyNumberFormat="1" applyFont="1" applyFill="1" applyAlignment="1">
      <alignment/>
    </xf>
    <xf numFmtId="165" fontId="27" fillId="0" borderId="0" xfId="42" applyNumberFormat="1" applyFont="1" applyFill="1" applyAlignment="1">
      <alignment horizontal="center"/>
    </xf>
    <xf numFmtId="9" fontId="27" fillId="0" borderId="0" xfId="58" applyFont="1" applyFill="1" applyBorder="1" applyAlignment="1" applyProtection="1">
      <alignment/>
      <protection/>
    </xf>
    <xf numFmtId="0" fontId="27" fillId="0" borderId="0" xfId="0" applyFont="1" applyBorder="1" applyAlignment="1">
      <alignment horizontal="justify" vertical="top" wrapText="1"/>
    </xf>
    <xf numFmtId="0" fontId="27" fillId="0" borderId="0" xfId="0" applyFont="1" applyFill="1" applyAlignment="1">
      <alignment vertical="justify" wrapText="1"/>
    </xf>
    <xf numFmtId="0" fontId="27" fillId="0" borderId="0" xfId="0" applyFont="1" applyFill="1" applyAlignment="1">
      <alignment vertical="top" wrapText="1"/>
    </xf>
    <xf numFmtId="0" fontId="27" fillId="0" borderId="0" xfId="0" applyFont="1" applyBorder="1" applyAlignment="1">
      <alignment wrapText="1"/>
    </xf>
    <xf numFmtId="0" fontId="27" fillId="0" borderId="0" xfId="0" applyFont="1" applyFill="1" applyAlignment="1">
      <alignment horizontal="center" vertical="justify" wrapText="1"/>
    </xf>
    <xf numFmtId="0" fontId="27" fillId="0" borderId="0" xfId="0" applyFont="1" applyFill="1" applyAlignment="1">
      <alignment horizontal="right" vertical="justify" wrapText="1"/>
    </xf>
    <xf numFmtId="165" fontId="27" fillId="0" borderId="0" xfId="42" applyNumberFormat="1" applyFont="1" applyFill="1" applyAlignment="1">
      <alignment horizontal="left" vertical="justify" wrapText="1"/>
    </xf>
    <xf numFmtId="164" fontId="27" fillId="0" borderId="0" xfId="42" applyFont="1" applyFill="1" applyAlignment="1">
      <alignment horizontal="right" vertical="justify" wrapText="1"/>
    </xf>
    <xf numFmtId="164" fontId="27" fillId="0" borderId="0" xfId="42" applyFont="1" applyFill="1" applyAlignment="1">
      <alignment horizontal="left" vertical="justify" wrapText="1"/>
    </xf>
    <xf numFmtId="165" fontId="27" fillId="0" borderId="12" xfId="42" applyNumberFormat="1" applyFont="1" applyFill="1" applyBorder="1" applyAlignment="1">
      <alignment horizontal="left" vertical="justify" wrapText="1"/>
    </xf>
    <xf numFmtId="164" fontId="27" fillId="0" borderId="12" xfId="42" applyFont="1" applyFill="1" applyBorder="1" applyAlignment="1">
      <alignment horizontal="left" vertical="justify" wrapText="1"/>
    </xf>
    <xf numFmtId="165" fontId="27" fillId="0" borderId="13" xfId="42" applyNumberFormat="1" applyFont="1" applyFill="1" applyBorder="1" applyAlignment="1">
      <alignment horizontal="left" vertical="justify" wrapText="1"/>
    </xf>
    <xf numFmtId="164" fontId="27" fillId="0" borderId="13" xfId="42" applyFont="1" applyFill="1" applyBorder="1" applyAlignment="1">
      <alignment horizontal="left" vertical="justify" wrapText="1"/>
    </xf>
    <xf numFmtId="0" fontId="27" fillId="0" borderId="0" xfId="0" applyFont="1" applyBorder="1" applyAlignment="1">
      <alignment vertical="top" wrapText="1"/>
    </xf>
    <xf numFmtId="0" fontId="27" fillId="0" borderId="0" xfId="0" applyFont="1" applyFill="1" applyAlignment="1">
      <alignment horizontal="justify" vertical="top"/>
    </xf>
    <xf numFmtId="0" fontId="27" fillId="0" borderId="0" xfId="0" applyFont="1" applyAlignment="1">
      <alignment vertical="top" wrapText="1"/>
    </xf>
    <xf numFmtId="43" fontId="28" fillId="0" borderId="0" xfId="42" applyNumberFormat="1" applyFont="1" applyFill="1" applyAlignment="1">
      <alignment horizontal="right" vertical="top"/>
    </xf>
    <xf numFmtId="43" fontId="28" fillId="0" borderId="0" xfId="42" applyNumberFormat="1" applyFont="1" applyFill="1" applyAlignment="1">
      <alignment vertical="top"/>
    </xf>
    <xf numFmtId="15" fontId="28" fillId="0" borderId="0" xfId="42" applyNumberFormat="1" applyFont="1" applyFill="1" applyAlignment="1" quotePrefix="1">
      <alignment vertical="top"/>
    </xf>
    <xf numFmtId="43" fontId="28" fillId="0" borderId="0" xfId="42" applyNumberFormat="1" applyFont="1" applyFill="1" applyAlignment="1" quotePrefix="1">
      <alignment horizontal="right" vertical="top"/>
    </xf>
    <xf numFmtId="164" fontId="28" fillId="0" borderId="0" xfId="42" applyFont="1" applyFill="1" applyBorder="1" applyAlignment="1" applyProtection="1">
      <alignment/>
      <protection/>
    </xf>
    <xf numFmtId="169" fontId="27" fillId="0" borderId="0" xfId="42" applyNumberFormat="1" applyFont="1" applyFill="1" applyBorder="1" applyAlignment="1">
      <alignment vertical="top"/>
    </xf>
    <xf numFmtId="0" fontId="27" fillId="0" borderId="0" xfId="0" applyFont="1" applyFill="1" applyBorder="1" applyAlignment="1">
      <alignment vertical="top"/>
    </xf>
    <xf numFmtId="43" fontId="27" fillId="0" borderId="0" xfId="42" applyNumberFormat="1" applyFont="1" applyFill="1" applyBorder="1" applyAlignment="1">
      <alignment vertical="top"/>
    </xf>
    <xf numFmtId="9" fontId="27" fillId="0" borderId="0" xfId="58" applyFont="1" applyBorder="1" applyAlignment="1">
      <alignment horizontal="justify" vertical="top" wrapText="1"/>
    </xf>
    <xf numFmtId="9" fontId="28" fillId="0" borderId="0" xfId="58" applyFont="1" applyFill="1" applyBorder="1" applyAlignment="1">
      <alignment horizontal="justify" vertical="top" wrapText="1"/>
    </xf>
    <xf numFmtId="9" fontId="28" fillId="0" borderId="0" xfId="58" applyFont="1" applyFill="1" applyBorder="1" applyAlignment="1">
      <alignment/>
    </xf>
    <xf numFmtId="9" fontId="27" fillId="0" borderId="0" xfId="58" applyFont="1" applyFill="1" applyBorder="1" applyAlignment="1">
      <alignment/>
    </xf>
    <xf numFmtId="9" fontId="27" fillId="0" borderId="0" xfId="58" applyFont="1" applyFill="1" applyBorder="1" applyAlignment="1">
      <alignment/>
    </xf>
    <xf numFmtId="9" fontId="27" fillId="0" borderId="0" xfId="58" applyFont="1" applyFill="1" applyBorder="1" applyAlignment="1">
      <alignment horizontal="justify" vertical="top"/>
    </xf>
    <xf numFmtId="9" fontId="27" fillId="0" borderId="0" xfId="58" applyFont="1" applyFill="1" applyBorder="1" applyAlignment="1">
      <alignment vertical="center"/>
    </xf>
    <xf numFmtId="0" fontId="27" fillId="0" borderId="0" xfId="0" applyFont="1" applyFill="1" applyAlignment="1">
      <alignment horizontal="center"/>
    </xf>
    <xf numFmtId="171" fontId="28" fillId="0" borderId="0" xfId="58" applyNumberFormat="1" applyFont="1" applyFill="1" applyBorder="1" applyAlignment="1">
      <alignment horizontal="left"/>
    </xf>
    <xf numFmtId="0" fontId="28" fillId="0" borderId="0" xfId="0" applyFont="1" applyFill="1" applyBorder="1" applyAlignment="1">
      <alignment vertical="top"/>
    </xf>
    <xf numFmtId="0" fontId="28" fillId="24" borderId="0" xfId="55" applyFont="1" applyFill="1" applyAlignment="1">
      <alignment horizontal="center"/>
      <protection/>
    </xf>
    <xf numFmtId="0" fontId="28" fillId="24" borderId="0" xfId="55" applyFont="1" applyFill="1">
      <alignment/>
      <protection/>
    </xf>
    <xf numFmtId="0" fontId="27" fillId="0" borderId="0" xfId="0" applyFont="1" applyAlignment="1">
      <alignment vertical="top"/>
    </xf>
    <xf numFmtId="0" fontId="28" fillId="0" borderId="0" xfId="0" applyFont="1" applyFill="1" applyBorder="1" applyAlignment="1">
      <alignment horizontal="center" vertical="top"/>
    </xf>
    <xf numFmtId="0" fontId="28" fillId="0" borderId="0" xfId="0" applyFont="1" applyFill="1" applyAlignment="1">
      <alignment/>
    </xf>
    <xf numFmtId="0" fontId="27" fillId="0" borderId="0" xfId="0" applyFont="1" applyFill="1" applyBorder="1" applyAlignment="1">
      <alignment horizontal="justify" vertical="top" wrapText="1"/>
    </xf>
    <xf numFmtId="0" fontId="27" fillId="24" borderId="0" xfId="55" applyFont="1" applyFill="1" applyBorder="1" applyAlignment="1">
      <alignment horizontal="justify" vertical="top"/>
      <protection/>
    </xf>
    <xf numFmtId="0" fontId="27" fillId="24" borderId="0" xfId="55" applyFont="1" applyFill="1" applyBorder="1" applyAlignment="1">
      <alignment horizontal="justify" vertical="top" wrapText="1"/>
      <protection/>
    </xf>
    <xf numFmtId="0" fontId="27" fillId="0" borderId="0" xfId="0" applyFont="1" applyAlignment="1">
      <alignment horizontal="justify" vertical="top"/>
    </xf>
    <xf numFmtId="0" fontId="27" fillId="0" borderId="0" xfId="0" applyFont="1" applyAlignment="1">
      <alignment horizontal="justify" vertical="top" wrapText="1"/>
    </xf>
    <xf numFmtId="0" fontId="27" fillId="24" borderId="0" xfId="55" applyFont="1" applyFill="1" applyAlignment="1">
      <alignment horizontal="left" vertical="top" wrapText="1"/>
      <protection/>
    </xf>
    <xf numFmtId="169" fontId="27" fillId="0" borderId="0" xfId="42" applyNumberFormat="1" applyFont="1" applyFill="1" applyBorder="1" applyAlignment="1">
      <alignment horizontal="right" vertical="top"/>
    </xf>
    <xf numFmtId="0" fontId="27" fillId="0" borderId="0" xfId="0" applyFont="1" applyFill="1" applyBorder="1" applyAlignment="1">
      <alignment horizontal="justify" vertical="top"/>
    </xf>
    <xf numFmtId="0" fontId="27" fillId="0" borderId="0" xfId="0" applyFont="1" applyAlignment="1">
      <alignment wrapText="1"/>
    </xf>
    <xf numFmtId="0" fontId="27" fillId="0" borderId="0" xfId="0" applyFont="1" applyFill="1" applyAlignment="1">
      <alignment wrapText="1"/>
    </xf>
    <xf numFmtId="0" fontId="27" fillId="0" borderId="0" xfId="0" applyFont="1" applyFill="1" applyBorder="1" applyAlignment="1">
      <alignment/>
    </xf>
    <xf numFmtId="0" fontId="30" fillId="0" borderId="0" xfId="0" applyFont="1" applyFill="1" applyBorder="1" applyAlignment="1">
      <alignment vertical="top"/>
    </xf>
    <xf numFmtId="0" fontId="27" fillId="0" borderId="0" xfId="0" applyFont="1" applyFill="1" applyAlignment="1">
      <alignment horizontal="center" vertical="top" wrapText="1"/>
    </xf>
    <xf numFmtId="0" fontId="28" fillId="0" borderId="0" xfId="0" applyFont="1" applyFill="1" applyBorder="1" applyAlignment="1">
      <alignment/>
    </xf>
    <xf numFmtId="0" fontId="32"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7" fillId="0" borderId="0" xfId="0" applyFont="1" applyBorder="1" applyAlignment="1">
      <alignment/>
    </xf>
    <xf numFmtId="0" fontId="27" fillId="0" borderId="0" xfId="0" applyFont="1" applyAlignment="1">
      <alignment/>
    </xf>
    <xf numFmtId="0" fontId="27" fillId="0" borderId="0" xfId="0" applyFont="1" applyBorder="1" applyAlignment="1">
      <alignment horizontal="center" vertical="center"/>
    </xf>
    <xf numFmtId="0" fontId="27" fillId="0" borderId="0" xfId="0" applyFont="1" applyBorder="1" applyAlignment="1">
      <alignment vertical="center"/>
    </xf>
    <xf numFmtId="15" fontId="28" fillId="0" borderId="0" xfId="0" applyNumberFormat="1" applyFont="1" applyFill="1" applyBorder="1" applyAlignment="1" quotePrefix="1">
      <alignment horizontal="center" vertical="center"/>
    </xf>
    <xf numFmtId="15" fontId="28" fillId="0" borderId="0" xfId="0" applyNumberFormat="1" applyFont="1" applyBorder="1" applyAlignment="1">
      <alignment horizontal="center" vertical="center" wrapText="1"/>
    </xf>
    <xf numFmtId="164" fontId="31" fillId="0" borderId="0" xfId="42" applyFont="1" applyFill="1" applyBorder="1" applyAlignment="1" applyProtection="1">
      <alignment/>
      <protection/>
    </xf>
    <xf numFmtId="165" fontId="28" fillId="0" borderId="0" xfId="42" applyNumberFormat="1" applyFont="1" applyFill="1" applyBorder="1" applyAlignment="1" applyProtection="1">
      <alignment horizontal="center" vertical="center"/>
      <protection/>
    </xf>
    <xf numFmtId="0" fontId="28" fillId="0" borderId="0" xfId="0" applyFont="1" applyBorder="1" applyAlignment="1">
      <alignment horizontal="left" vertical="center"/>
    </xf>
    <xf numFmtId="165" fontId="27" fillId="0" borderId="0" xfId="42" applyNumberFormat="1" applyFont="1" applyFill="1" applyBorder="1" applyAlignment="1" applyProtection="1">
      <alignment horizontal="center" vertical="center"/>
      <protection/>
    </xf>
    <xf numFmtId="0" fontId="28" fillId="0" borderId="0" xfId="0" applyFont="1" applyBorder="1" applyAlignment="1">
      <alignment horizontal="center" vertical="center"/>
    </xf>
    <xf numFmtId="0" fontId="27" fillId="0" borderId="0" xfId="0" applyFont="1" applyBorder="1" applyAlignment="1">
      <alignment horizontal="left" vertical="center"/>
    </xf>
    <xf numFmtId="165" fontId="27" fillId="0" borderId="11" xfId="42" applyNumberFormat="1" applyFont="1" applyFill="1" applyBorder="1" applyAlignment="1" applyProtection="1">
      <alignment horizontal="center" vertical="center"/>
      <protection/>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165" fontId="27" fillId="0" borderId="14" xfId="42" applyNumberFormat="1" applyFont="1" applyFill="1" applyBorder="1" applyAlignment="1" applyProtection="1">
      <alignment horizontal="center" vertical="center"/>
      <protection/>
    </xf>
    <xf numFmtId="165" fontId="27" fillId="0" borderId="12" xfId="42" applyNumberFormat="1" applyFont="1" applyFill="1" applyBorder="1" applyAlignment="1" applyProtection="1">
      <alignment horizontal="center" vertical="center"/>
      <protection/>
    </xf>
    <xf numFmtId="165" fontId="27" fillId="0" borderId="15" xfId="42" applyNumberFormat="1" applyFont="1" applyFill="1" applyBorder="1" applyAlignment="1" applyProtection="1">
      <alignment horizontal="center" vertical="center"/>
      <protection/>
    </xf>
    <xf numFmtId="165" fontId="27" fillId="0" borderId="16" xfId="42" applyNumberFormat="1" applyFont="1" applyFill="1" applyBorder="1" applyAlignment="1" applyProtection="1">
      <alignment horizontal="center" vertical="center"/>
      <protection/>
    </xf>
    <xf numFmtId="0" fontId="31" fillId="0" borderId="0" xfId="0" applyFont="1" applyBorder="1" applyAlignment="1">
      <alignment horizontal="left" vertical="center"/>
    </xf>
    <xf numFmtId="165" fontId="27" fillId="0" borderId="0" xfId="42" applyNumberFormat="1" applyFont="1" applyFill="1" applyBorder="1" applyAlignment="1" applyProtection="1">
      <alignment horizontal="center"/>
      <protection/>
    </xf>
    <xf numFmtId="0" fontId="33" fillId="0" borderId="0" xfId="0" applyFont="1" applyAlignment="1">
      <alignment/>
    </xf>
    <xf numFmtId="165" fontId="27" fillId="0" borderId="15" xfId="42" applyNumberFormat="1" applyFont="1" applyFill="1" applyBorder="1" applyAlignment="1" applyProtection="1">
      <alignment horizontal="center"/>
      <protection/>
    </xf>
    <xf numFmtId="165" fontId="33" fillId="0" borderId="0" xfId="42" applyNumberFormat="1" applyFont="1" applyFill="1" applyBorder="1" applyAlignment="1" applyProtection="1">
      <alignment horizontal="center"/>
      <protection/>
    </xf>
    <xf numFmtId="164" fontId="33" fillId="0" borderId="0" xfId="42" applyFont="1" applyFill="1" applyBorder="1" applyAlignment="1" applyProtection="1">
      <alignment/>
      <protection/>
    </xf>
    <xf numFmtId="0" fontId="33" fillId="0" borderId="0" xfId="0" applyFont="1" applyBorder="1" applyAlignment="1">
      <alignment/>
    </xf>
    <xf numFmtId="165" fontId="27" fillId="0" borderId="0" xfId="42" applyNumberFormat="1" applyFont="1" applyFill="1" applyBorder="1" applyAlignment="1" applyProtection="1">
      <alignment/>
      <protection/>
    </xf>
    <xf numFmtId="165" fontId="33" fillId="0" borderId="0" xfId="42" applyNumberFormat="1" applyFont="1" applyFill="1" applyBorder="1" applyAlignment="1" applyProtection="1">
      <alignment/>
      <protection/>
    </xf>
    <xf numFmtId="165" fontId="27" fillId="0" borderId="0" xfId="42" applyNumberFormat="1" applyFont="1" applyFill="1" applyBorder="1" applyAlignment="1" applyProtection="1">
      <alignment horizontal="right" vertical="center"/>
      <protection/>
    </xf>
    <xf numFmtId="0" fontId="28" fillId="0" borderId="0" xfId="0" applyFont="1" applyFill="1" applyBorder="1" applyAlignment="1">
      <alignment vertical="top" wrapText="1"/>
    </xf>
    <xf numFmtId="0" fontId="27" fillId="0" borderId="0" xfId="0" applyFont="1" applyAlignment="1">
      <alignment horizontal="justify" vertical="justify"/>
    </xf>
    <xf numFmtId="0" fontId="27" fillId="0" borderId="0" xfId="0" applyFont="1" applyFill="1" applyAlignment="1">
      <alignment horizontal="center" vertical="top"/>
    </xf>
    <xf numFmtId="0" fontId="27" fillId="0" borderId="0" xfId="0" applyFont="1" applyFill="1" applyBorder="1" applyAlignment="1">
      <alignment horizontal="center" vertical="center"/>
    </xf>
    <xf numFmtId="0" fontId="27" fillId="0" borderId="0" xfId="0" applyFont="1" applyFill="1" applyAlignment="1">
      <alignment/>
    </xf>
    <xf numFmtId="165" fontId="27" fillId="0" borderId="0" xfId="0" applyNumberFormat="1" applyFont="1" applyFill="1" applyAlignment="1">
      <alignment/>
    </xf>
    <xf numFmtId="165" fontId="27" fillId="0" borderId="0" xfId="0" applyNumberFormat="1" applyFont="1" applyFill="1" applyBorder="1" applyAlignment="1">
      <alignment/>
    </xf>
    <xf numFmtId="165" fontId="27" fillId="0" borderId="16" xfId="42" applyNumberFormat="1" applyFont="1" applyFill="1" applyBorder="1" applyAlignment="1" applyProtection="1">
      <alignment/>
      <protection/>
    </xf>
    <xf numFmtId="0" fontId="28" fillId="0" borderId="0" xfId="0" applyFont="1" applyFill="1" applyBorder="1" applyAlignment="1">
      <alignment horizontal="justify" vertical="top" wrapText="1"/>
    </xf>
    <xf numFmtId="0" fontId="28" fillId="0" borderId="0" xfId="0" applyFont="1" applyAlignment="1">
      <alignment wrapText="1"/>
    </xf>
    <xf numFmtId="0" fontId="28" fillId="0" borderId="0" xfId="0" applyFont="1" applyFill="1" applyBorder="1" applyAlignment="1">
      <alignment horizontal="center" vertical="center" wrapText="1"/>
    </xf>
    <xf numFmtId="164" fontId="27" fillId="0" borderId="0" xfId="42" applyFont="1" applyFill="1" applyAlignment="1">
      <alignment/>
    </xf>
    <xf numFmtId="0" fontId="28" fillId="0" borderId="0" xfId="0" applyFont="1" applyFill="1" applyBorder="1" applyAlignment="1">
      <alignment vertical="center"/>
    </xf>
    <xf numFmtId="164" fontId="27" fillId="0" borderId="0" xfId="42" applyFont="1" applyFill="1" applyBorder="1" applyAlignment="1">
      <alignment/>
    </xf>
    <xf numFmtId="0" fontId="27" fillId="0" borderId="0" xfId="42" applyNumberFormat="1" applyFont="1" applyFill="1" applyBorder="1" applyAlignment="1" applyProtection="1">
      <alignment vertical="center"/>
      <protection/>
    </xf>
    <xf numFmtId="0" fontId="27" fillId="0" borderId="0" xfId="0" applyNumberFormat="1" applyFont="1" applyFill="1" applyBorder="1" applyAlignment="1">
      <alignment vertical="center"/>
    </xf>
    <xf numFmtId="173" fontId="27" fillId="0" borderId="0" xfId="42" applyNumberFormat="1" applyFont="1" applyFill="1" applyBorder="1" applyAlignment="1" applyProtection="1">
      <alignment horizontal="center" vertical="center"/>
      <protection/>
    </xf>
    <xf numFmtId="0" fontId="32" fillId="0" borderId="0" xfId="0" applyFont="1" applyFill="1" applyBorder="1" applyAlignment="1">
      <alignment vertical="center"/>
    </xf>
    <xf numFmtId="173" fontId="27" fillId="0" borderId="12" xfId="42" applyNumberFormat="1" applyFont="1" applyFill="1" applyBorder="1" applyAlignment="1" applyProtection="1">
      <alignment horizontal="center" vertical="center"/>
      <protection/>
    </xf>
    <xf numFmtId="165" fontId="27" fillId="0" borderId="17" xfId="42" applyNumberFormat="1" applyFont="1" applyFill="1" applyBorder="1" applyAlignment="1" applyProtection="1">
      <alignment horizontal="center" vertical="center"/>
      <protection/>
    </xf>
    <xf numFmtId="173" fontId="27" fillId="0" borderId="17" xfId="42" applyNumberFormat="1" applyFont="1" applyFill="1" applyBorder="1" applyAlignment="1" applyProtection="1">
      <alignment horizontal="center" vertical="center"/>
      <protection/>
    </xf>
    <xf numFmtId="167" fontId="27" fillId="0" borderId="0" xfId="0" applyNumberFormat="1" applyFont="1" applyFill="1" applyBorder="1" applyAlignment="1">
      <alignment horizontal="center" vertical="center"/>
    </xf>
    <xf numFmtId="164" fontId="27" fillId="0" borderId="17" xfId="0" applyNumberFormat="1" applyFont="1" applyFill="1" applyBorder="1" applyAlignment="1">
      <alignment horizontal="center" vertical="center"/>
    </xf>
    <xf numFmtId="15" fontId="28" fillId="0" borderId="0" xfId="0" applyNumberFormat="1" applyFont="1" applyFill="1" applyBorder="1" applyAlignment="1">
      <alignment horizontal="center" vertical="center"/>
    </xf>
    <xf numFmtId="165" fontId="27" fillId="0" borderId="0" xfId="42" applyNumberFormat="1" applyFont="1" applyFill="1" applyBorder="1" applyAlignment="1" applyProtection="1">
      <alignment horizontal="right"/>
      <protection/>
    </xf>
    <xf numFmtId="165" fontId="27" fillId="0" borderId="11" xfId="42" applyNumberFormat="1" applyFont="1" applyFill="1" applyBorder="1" applyAlignment="1" applyProtection="1">
      <alignment/>
      <protection/>
    </xf>
    <xf numFmtId="165" fontId="27" fillId="0" borderId="11" xfId="42" applyNumberFormat="1" applyFont="1" applyFill="1" applyBorder="1" applyAlignment="1" applyProtection="1">
      <alignment horizontal="right"/>
      <protection/>
    </xf>
    <xf numFmtId="165" fontId="27" fillId="0" borderId="18" xfId="42" applyNumberFormat="1" applyFont="1" applyFill="1" applyBorder="1" applyAlignment="1" applyProtection="1">
      <alignment/>
      <protection/>
    </xf>
    <xf numFmtId="165" fontId="27" fillId="0" borderId="16" xfId="42" applyNumberFormat="1" applyFont="1" applyFill="1" applyBorder="1" applyAlignment="1" applyProtection="1">
      <alignment horizontal="right"/>
      <protection/>
    </xf>
    <xf numFmtId="164" fontId="27" fillId="0" borderId="17" xfId="42" applyFont="1" applyFill="1" applyBorder="1" applyAlignment="1" applyProtection="1">
      <alignment horizontal="right"/>
      <protection/>
    </xf>
    <xf numFmtId="164" fontId="27" fillId="0" borderId="0" xfId="42" applyFont="1" applyFill="1" applyBorder="1" applyAlignment="1" applyProtection="1">
      <alignment horizontal="right"/>
      <protection/>
    </xf>
    <xf numFmtId="164" fontId="27" fillId="0" borderId="17" xfId="42" applyNumberFormat="1" applyFont="1" applyFill="1" applyBorder="1" applyAlignment="1" applyProtection="1">
      <alignment horizontal="right"/>
      <protection/>
    </xf>
    <xf numFmtId="0" fontId="27" fillId="0" borderId="0" xfId="0" applyFont="1" applyFill="1" applyBorder="1" applyAlignment="1">
      <alignment horizontal="right"/>
    </xf>
    <xf numFmtId="0" fontId="27" fillId="0" borderId="0" xfId="0" applyFont="1" applyFill="1" applyAlignment="1">
      <alignment horizontal="right"/>
    </xf>
    <xf numFmtId="0" fontId="31" fillId="0" borderId="0" xfId="0" applyFont="1" applyFill="1" applyAlignment="1">
      <alignment/>
    </xf>
    <xf numFmtId="0" fontId="0" fillId="0" borderId="19" xfId="0" applyFont="1" applyFill="1" applyBorder="1" applyAlignment="1">
      <alignment/>
    </xf>
    <xf numFmtId="3" fontId="28" fillId="0" borderId="0" xfId="0" applyNumberFormat="1" applyFont="1" applyFill="1" applyBorder="1" applyAlignment="1">
      <alignment horizontal="center" vertical="top" wrapText="1"/>
    </xf>
    <xf numFmtId="0" fontId="28" fillId="0" borderId="0" xfId="0" applyFont="1" applyFill="1" applyBorder="1" applyAlignment="1">
      <alignment horizontal="center" vertical="top" wrapText="1"/>
    </xf>
    <xf numFmtId="3" fontId="27" fillId="0" borderId="0" xfId="0" applyNumberFormat="1" applyFont="1" applyFill="1" applyBorder="1" applyAlignment="1">
      <alignment horizontal="center" vertical="top" wrapText="1"/>
    </xf>
    <xf numFmtId="0" fontId="27" fillId="0" borderId="0" xfId="0" applyFont="1" applyFill="1" applyAlignment="1">
      <alignment horizontal="right" vertical="top" wrapText="1"/>
    </xf>
    <xf numFmtId="0" fontId="27" fillId="0" borderId="0" xfId="0" applyFont="1" applyFill="1" applyBorder="1" applyAlignment="1">
      <alignment horizontal="left" vertical="justify" wrapText="1"/>
    </xf>
    <xf numFmtId="3" fontId="27" fillId="0" borderId="0" xfId="0" applyNumberFormat="1" applyFont="1" applyFill="1" applyBorder="1" applyAlignment="1">
      <alignment horizontal="center" vertical="justify" wrapText="1"/>
    </xf>
    <xf numFmtId="3" fontId="28" fillId="0" borderId="11" xfId="0" applyNumberFormat="1" applyFont="1" applyFill="1" applyBorder="1" applyAlignment="1">
      <alignment horizontal="center" vertical="top" wrapText="1"/>
    </xf>
    <xf numFmtId="165" fontId="27" fillId="0" borderId="0" xfId="42" applyNumberFormat="1" applyFont="1" applyFill="1" applyBorder="1" applyAlignment="1">
      <alignment horizontal="center"/>
    </xf>
    <xf numFmtId="165" fontId="27" fillId="0" borderId="16" xfId="42" applyNumberFormat="1" applyFont="1" applyFill="1" applyBorder="1" applyAlignment="1" applyProtection="1">
      <alignment horizontal="center"/>
      <protection/>
    </xf>
    <xf numFmtId="3" fontId="27" fillId="0" borderId="13" xfId="0" applyNumberFormat="1" applyFont="1" applyFill="1" applyBorder="1" applyAlignment="1">
      <alignment horizontal="center" vertical="justify" wrapText="1"/>
    </xf>
    <xf numFmtId="0" fontId="27" fillId="0" borderId="11" xfId="0" applyFont="1" applyFill="1" applyBorder="1" applyAlignment="1">
      <alignment horizontal="justify" vertical="top" wrapText="1"/>
    </xf>
    <xf numFmtId="164" fontId="0" fillId="0" borderId="0" xfId="42" applyFill="1" applyAlignment="1">
      <alignment horizontal="justify" vertical="top" wrapText="1"/>
    </xf>
    <xf numFmtId="165" fontId="0" fillId="0" borderId="0" xfId="42" applyNumberFormat="1" applyFill="1" applyAlignment="1">
      <alignment horizontal="justify" vertical="top" wrapText="1"/>
    </xf>
    <xf numFmtId="165" fontId="0" fillId="0" borderId="0" xfId="42" applyNumberFormat="1" applyFill="1" applyAlignment="1">
      <alignment horizontal="center" vertical="top" wrapText="1"/>
    </xf>
    <xf numFmtId="165" fontId="0" fillId="0" borderId="0" xfId="42" applyNumberFormat="1" applyFill="1" applyBorder="1" applyAlignment="1">
      <alignment horizontal="center" vertical="top" wrapText="1"/>
    </xf>
    <xf numFmtId="165" fontId="0" fillId="0" borderId="12" xfId="42" applyNumberFormat="1" applyFill="1" applyBorder="1" applyAlignment="1">
      <alignment horizontal="justify" vertical="top" wrapText="1"/>
    </xf>
    <xf numFmtId="0" fontId="27" fillId="0" borderId="0" xfId="0" applyFont="1" applyFill="1" applyBorder="1" applyAlignment="1">
      <alignment horizontal="center" wrapText="1"/>
    </xf>
    <xf numFmtId="0" fontId="27" fillId="0" borderId="11" xfId="0" applyFont="1" applyFill="1" applyBorder="1" applyAlignment="1">
      <alignment horizontal="center" wrapText="1"/>
    </xf>
    <xf numFmtId="164" fontId="27" fillId="0" borderId="0" xfId="42" applyFont="1" applyFill="1" applyBorder="1" applyAlignment="1" applyProtection="1">
      <alignment wrapText="1"/>
      <protection/>
    </xf>
    <xf numFmtId="165" fontId="0" fillId="0" borderId="0" xfId="42" applyNumberFormat="1" applyFill="1" applyBorder="1" applyAlignment="1">
      <alignment horizontal="justify" vertical="top" wrapText="1"/>
    </xf>
    <xf numFmtId="164" fontId="27" fillId="0" borderId="0" xfId="42" applyFont="1" applyFill="1" applyBorder="1" applyAlignment="1" applyProtection="1">
      <alignment horizontal="left"/>
      <protection/>
    </xf>
    <xf numFmtId="9" fontId="27" fillId="0" borderId="0" xfId="58" applyFont="1" applyFill="1" applyBorder="1" applyAlignment="1">
      <alignment vertical="top" wrapText="1"/>
    </xf>
    <xf numFmtId="0" fontId="27" fillId="0" borderId="0" xfId="0" applyFont="1" applyAlignment="1">
      <alignment horizontal="right"/>
    </xf>
    <xf numFmtId="165" fontId="27" fillId="0" borderId="0" xfId="42" applyNumberFormat="1" applyFont="1" applyFill="1" applyBorder="1" applyAlignment="1">
      <alignment/>
    </xf>
    <xf numFmtId="164" fontId="27" fillId="0" borderId="0" xfId="42" applyFont="1" applyFill="1" applyBorder="1" applyAlignment="1" applyProtection="1">
      <alignment horizontal="center" wrapText="1"/>
      <protection/>
    </xf>
    <xf numFmtId="0" fontId="28" fillId="0" borderId="0" xfId="0" applyFont="1" applyFill="1" applyAlignment="1">
      <alignment horizontal="center" vertical="justify" wrapText="1"/>
    </xf>
    <xf numFmtId="43" fontId="28" fillId="0" borderId="0" xfId="42" applyNumberFormat="1" applyFont="1" applyFill="1" applyAlignment="1">
      <alignment horizontal="center" vertical="top"/>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justify" wrapText="1"/>
    </xf>
    <xf numFmtId="3" fontId="27" fillId="0" borderId="0" xfId="0" applyNumberFormat="1" applyFont="1" applyFill="1" applyBorder="1" applyAlignment="1">
      <alignment horizontal="left" vertical="justify" wrapText="1"/>
    </xf>
    <xf numFmtId="0" fontId="28" fillId="0" borderId="0" xfId="0" applyFont="1" applyFill="1" applyBorder="1" applyAlignment="1">
      <alignment vertical="top"/>
    </xf>
    <xf numFmtId="0" fontId="27" fillId="0" borderId="0" xfId="0" applyFont="1" applyFill="1" applyAlignment="1">
      <alignment horizontal="justify" wrapText="1"/>
    </xf>
    <xf numFmtId="0" fontId="27" fillId="0" borderId="0" xfId="0" applyFont="1" applyFill="1" applyBorder="1" applyAlignment="1">
      <alignment vertical="top" wrapText="1"/>
    </xf>
    <xf numFmtId="0" fontId="27" fillId="0" borderId="0" xfId="0" applyFont="1" applyFill="1" applyBorder="1" applyAlignment="1">
      <alignment horizontal="justify" vertical="top"/>
    </xf>
    <xf numFmtId="0" fontId="34" fillId="0" borderId="0" xfId="0" applyFont="1" applyFill="1" applyAlignment="1">
      <alignment horizontal="left" vertical="top" wrapText="1"/>
    </xf>
    <xf numFmtId="9" fontId="27" fillId="0" borderId="0" xfId="58" applyFont="1" applyFill="1" applyBorder="1" applyAlignment="1">
      <alignment horizontal="left" vertical="top" wrapText="1"/>
    </xf>
    <xf numFmtId="9" fontId="25" fillId="0" borderId="0" xfId="58" applyFont="1" applyFill="1" applyBorder="1" applyAlignment="1">
      <alignment horizontal="justify" vertical="justify" wrapText="1"/>
    </xf>
    <xf numFmtId="9" fontId="25" fillId="0" borderId="19" xfId="58" applyFont="1" applyFill="1" applyBorder="1" applyAlignment="1">
      <alignment horizontal="center" vertical="center"/>
    </xf>
    <xf numFmtId="0" fontId="27" fillId="0" borderId="0" xfId="0" applyFont="1" applyFill="1" applyAlignment="1">
      <alignment horizontal="left"/>
    </xf>
    <xf numFmtId="0" fontId="27" fillId="0" borderId="0" xfId="0" applyFont="1" applyFill="1" applyAlignment="1">
      <alignment horizontal="left" vertical="justify" wrapText="1"/>
    </xf>
    <xf numFmtId="0" fontId="27" fillId="0" borderId="0" xfId="0" applyFont="1" applyFill="1" applyAlignment="1">
      <alignment horizontal="left" vertical="top"/>
    </xf>
    <xf numFmtId="0" fontId="3" fillId="0" borderId="20" xfId="0" applyFont="1" applyFill="1" applyBorder="1" applyAlignment="1">
      <alignment horizontal="center" vertical="center"/>
    </xf>
    <xf numFmtId="0" fontId="4" fillId="0" borderId="10" xfId="0" applyFont="1" applyFill="1" applyBorder="1" applyAlignment="1">
      <alignment horizontal="center" vertical="center" wrapText="1"/>
    </xf>
    <xf numFmtId="0" fontId="2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7" fillId="0" borderId="0" xfId="0" applyFont="1" applyFill="1" applyAlignment="1">
      <alignment horizontal="left" vertical="top" wrapText="1"/>
    </xf>
    <xf numFmtId="0" fontId="28" fillId="0" borderId="0" xfId="0" applyFont="1" applyFill="1" applyBorder="1" applyAlignment="1">
      <alignment horizontal="center" wrapText="1"/>
    </xf>
    <xf numFmtId="0" fontId="27" fillId="0" borderId="0" xfId="0" applyFont="1" applyFill="1" applyAlignment="1">
      <alignment horizontal="left" wrapText="1"/>
    </xf>
    <xf numFmtId="0" fontId="27" fillId="0" borderId="0" xfId="0" applyFont="1" applyFill="1" applyAlignment="1">
      <alignment wrapText="1"/>
    </xf>
    <xf numFmtId="0" fontId="27" fillId="0" borderId="0" xfId="0" applyFont="1" applyFill="1" applyAlignment="1">
      <alignment vertical="justify" wrapText="1"/>
    </xf>
    <xf numFmtId="0" fontId="27" fillId="0" borderId="0" xfId="0" applyFont="1" applyBorder="1" applyAlignment="1">
      <alignment horizontal="left"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horizontal="center" vertical="center"/>
    </xf>
    <xf numFmtId="9" fontId="2" fillId="0" borderId="0" xfId="58" applyFont="1" applyFill="1" applyBorder="1" applyAlignment="1">
      <alignment horizontal="center" vertical="top"/>
    </xf>
    <xf numFmtId="9" fontId="0" fillId="0" borderId="0" xfId="58" applyFont="1" applyFill="1" applyBorder="1" applyAlignment="1">
      <alignment horizontal="center" vertical="top"/>
    </xf>
    <xf numFmtId="0" fontId="27" fillId="0" borderId="0" xfId="0" applyFont="1" applyFill="1" applyAlignment="1">
      <alignment horizontal="justify" vertical="justify" wrapText="1"/>
    </xf>
    <xf numFmtId="0" fontId="27" fillId="0" borderId="0" xfId="0" applyFont="1" applyFill="1" applyBorder="1" applyAlignment="1">
      <alignment horizontal="justify" vertical="top" wrapText="1"/>
    </xf>
    <xf numFmtId="0" fontId="27" fillId="0" borderId="0" xfId="0" applyFont="1" applyFill="1" applyAlignment="1">
      <alignment horizontal="justify" vertical="top" wrapText="1"/>
    </xf>
    <xf numFmtId="0" fontId="27" fillId="0" borderId="0" xfId="0" applyFont="1" applyFill="1" applyAlignment="1">
      <alignment horizontal="left" vertical="justify"/>
    </xf>
    <xf numFmtId="164" fontId="27" fillId="0" borderId="0" xfId="42" applyFont="1" applyFill="1" applyBorder="1" applyAlignment="1" applyProtection="1">
      <alignment horizontal="center" wrapText="1"/>
      <protection/>
    </xf>
    <xf numFmtId="164" fontId="27" fillId="0" borderId="11" xfId="42" applyFont="1" applyFill="1" applyBorder="1" applyAlignment="1" applyProtection="1">
      <alignment horizontal="center" wrapText="1"/>
      <protection/>
    </xf>
    <xf numFmtId="0" fontId="27" fillId="0" borderId="11" xfId="0" applyFont="1" applyFill="1" applyBorder="1" applyAlignment="1">
      <alignment horizontal="left" vertical="top" wrapText="1"/>
    </xf>
    <xf numFmtId="0" fontId="27" fillId="0" borderId="0" xfId="0" applyFont="1" applyFill="1" applyBorder="1" applyAlignment="1">
      <alignment horizontal="center" vertical="top" wrapText="1"/>
    </xf>
    <xf numFmtId="0" fontId="27" fillId="0" borderId="11" xfId="0" applyFont="1" applyFill="1" applyBorder="1" applyAlignment="1">
      <alignment horizontal="center" vertical="top" wrapText="1"/>
    </xf>
    <xf numFmtId="3" fontId="27" fillId="0" borderId="0" xfId="0" applyNumberFormat="1" applyFont="1" applyFill="1" applyBorder="1" applyAlignment="1">
      <alignment horizontal="center" wrapText="1"/>
    </xf>
    <xf numFmtId="3" fontId="27" fillId="0" borderId="11" xfId="0" applyNumberFormat="1" applyFont="1" applyFill="1" applyBorder="1" applyAlignment="1">
      <alignment horizontal="center" wrapText="1"/>
    </xf>
    <xf numFmtId="0" fontId="27" fillId="0" borderId="0" xfId="0" applyFont="1" applyFill="1" applyBorder="1" applyAlignment="1">
      <alignment horizontal="center" wrapText="1"/>
    </xf>
    <xf numFmtId="0" fontId="27" fillId="0" borderId="11" xfId="0" applyFont="1" applyFill="1" applyBorder="1" applyAlignment="1">
      <alignment horizontal="center" wrapText="1"/>
    </xf>
    <xf numFmtId="164" fontId="27" fillId="0" borderId="0" xfId="42" applyFont="1" applyFill="1" applyBorder="1" applyAlignment="1" applyProtection="1">
      <alignment horizontal="center" vertical="center"/>
      <protection/>
    </xf>
    <xf numFmtId="164" fontId="27" fillId="0" borderId="0" xfId="42"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5"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38100</xdr:rowOff>
    </xdr:from>
    <xdr:to>
      <xdr:col>7</xdr:col>
      <xdr:colOff>1009650</xdr:colOff>
      <xdr:row>2</xdr:row>
      <xdr:rowOff>142875</xdr:rowOff>
    </xdr:to>
    <xdr:pic>
      <xdr:nvPicPr>
        <xdr:cNvPr id="1" name="Picture 3"/>
        <xdr:cNvPicPr preferRelativeResize="1">
          <a:picLocks noChangeAspect="1"/>
        </xdr:cNvPicPr>
      </xdr:nvPicPr>
      <xdr:blipFill>
        <a:blip r:embed="rId1"/>
        <a:stretch>
          <a:fillRect/>
        </a:stretch>
      </xdr:blipFill>
      <xdr:spPr>
        <a:xfrm>
          <a:off x="4848225" y="38100"/>
          <a:ext cx="7048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47625</xdr:rowOff>
    </xdr:from>
    <xdr:to>
      <xdr:col>4</xdr:col>
      <xdr:colOff>819150</xdr:colOff>
      <xdr:row>2</xdr:row>
      <xdr:rowOff>152400</xdr:rowOff>
    </xdr:to>
    <xdr:pic>
      <xdr:nvPicPr>
        <xdr:cNvPr id="1" name="Picture 3"/>
        <xdr:cNvPicPr preferRelativeResize="1">
          <a:picLocks noChangeAspect="1"/>
        </xdr:cNvPicPr>
      </xdr:nvPicPr>
      <xdr:blipFill>
        <a:blip r:embed="rId1"/>
        <a:stretch>
          <a:fillRect/>
        </a:stretch>
      </xdr:blipFill>
      <xdr:spPr>
        <a:xfrm>
          <a:off x="4953000" y="47625"/>
          <a:ext cx="7334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0</xdr:row>
      <xdr:rowOff>28575</xdr:rowOff>
    </xdr:from>
    <xdr:to>
      <xdr:col>5</xdr:col>
      <xdr:colOff>771525</xdr:colOff>
      <xdr:row>2</xdr:row>
      <xdr:rowOff>133350</xdr:rowOff>
    </xdr:to>
    <xdr:pic>
      <xdr:nvPicPr>
        <xdr:cNvPr id="1" name="Picture 3"/>
        <xdr:cNvPicPr preferRelativeResize="1">
          <a:picLocks noChangeAspect="1"/>
        </xdr:cNvPicPr>
      </xdr:nvPicPr>
      <xdr:blipFill>
        <a:blip r:embed="rId1"/>
        <a:stretch>
          <a:fillRect/>
        </a:stretch>
      </xdr:blipFill>
      <xdr:spPr>
        <a:xfrm>
          <a:off x="4772025" y="28575"/>
          <a:ext cx="73342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1047750</xdr:colOff>
      <xdr:row>0</xdr:row>
      <xdr:rowOff>47625</xdr:rowOff>
    </xdr:from>
    <xdr:to>
      <xdr:col>5</xdr:col>
      <xdr:colOff>304800</xdr:colOff>
      <xdr:row>2</xdr:row>
      <xdr:rowOff>152400</xdr:rowOff>
    </xdr:to>
    <xdr:pic>
      <xdr:nvPicPr>
        <xdr:cNvPr id="1" name="Picture 3"/>
        <xdr:cNvPicPr preferRelativeResize="1">
          <a:picLocks noChangeAspect="1"/>
        </xdr:cNvPicPr>
      </xdr:nvPicPr>
      <xdr:blipFill>
        <a:blip r:embed="rId1"/>
        <a:stretch>
          <a:fillRect/>
        </a:stretch>
      </xdr:blipFill>
      <xdr:spPr>
        <a:xfrm>
          <a:off x="4772025" y="47625"/>
          <a:ext cx="7334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47625</xdr:rowOff>
    </xdr:from>
    <xdr:to>
      <xdr:col>10</xdr:col>
      <xdr:colOff>400050</xdr:colOff>
      <xdr:row>3</xdr:row>
      <xdr:rowOff>0</xdr:rowOff>
    </xdr:to>
    <xdr:pic>
      <xdr:nvPicPr>
        <xdr:cNvPr id="1" name="Picture 2"/>
        <xdr:cNvPicPr preferRelativeResize="1">
          <a:picLocks noChangeAspect="1"/>
        </xdr:cNvPicPr>
      </xdr:nvPicPr>
      <xdr:blipFill>
        <a:blip r:embed="rId1"/>
        <a:stretch>
          <a:fillRect/>
        </a:stretch>
      </xdr:blipFill>
      <xdr:spPr>
        <a:xfrm>
          <a:off x="5905500" y="47625"/>
          <a:ext cx="73342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923925</xdr:colOff>
      <xdr:row>0</xdr:row>
      <xdr:rowOff>19050</xdr:rowOff>
    </xdr:from>
    <xdr:to>
      <xdr:col>10</xdr:col>
      <xdr:colOff>371475</xdr:colOff>
      <xdr:row>2</xdr:row>
      <xdr:rowOff>123825</xdr:rowOff>
    </xdr:to>
    <xdr:pic>
      <xdr:nvPicPr>
        <xdr:cNvPr id="1" name="Picture 2"/>
        <xdr:cNvPicPr preferRelativeResize="1">
          <a:picLocks noChangeAspect="1"/>
        </xdr:cNvPicPr>
      </xdr:nvPicPr>
      <xdr:blipFill>
        <a:blip r:embed="rId1"/>
        <a:stretch>
          <a:fillRect/>
        </a:stretch>
      </xdr:blipFill>
      <xdr:spPr>
        <a:xfrm>
          <a:off x="5724525" y="19050"/>
          <a:ext cx="73342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aymond%20Naik\Local%20Settings\Temporary%20Internet%20Files\OLK4C\JF%20Tech_Q2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 PL"/>
      <sheetName val="Con BS"/>
      <sheetName val="Stat Change of Eq"/>
      <sheetName val="Cash Flow"/>
      <sheetName val="Notea"/>
      <sheetName val="Noteb"/>
    </sheetNames>
    <sheetDataSet>
      <sheetData sheetId="2">
        <row r="3">
          <cell r="A3" t="str">
            <v>(Incorporated in Malaysia)</v>
          </cell>
        </row>
      </sheetData>
      <sheetData sheetId="3">
        <row r="1">
          <cell r="A1" t="str">
            <v>JF Technology Berhad</v>
          </cell>
        </row>
        <row r="2">
          <cell r="A2" t="str">
            <v>(Company No. 747681-H)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zoomScale="115" zoomScaleNormal="115" zoomScalePageLayoutView="0" workbookViewId="0" topLeftCell="A17">
      <selection activeCell="A48" sqref="A48"/>
    </sheetView>
  </sheetViews>
  <sheetFormatPr defaultColWidth="8.00390625" defaultRowHeight="12.75"/>
  <cols>
    <col min="1" max="2" width="3.7109375" style="1" customWidth="1"/>
    <col min="3" max="3" width="22.7109375" style="1" customWidth="1"/>
    <col min="4" max="4" width="17.421875" style="1" customWidth="1"/>
    <col min="5" max="5" width="1.7109375" style="2" customWidth="1"/>
    <col min="6" max="6" width="17.140625" style="1" customWidth="1"/>
    <col min="7" max="7" width="1.7109375" style="2" customWidth="1"/>
    <col min="8" max="8" width="15.7109375" style="1" customWidth="1"/>
    <col min="9" max="9" width="1.7109375" style="2" customWidth="1"/>
    <col min="10" max="10" width="15.7109375" style="1" customWidth="1"/>
    <col min="11" max="11" width="7.57421875" style="1" customWidth="1"/>
    <col min="12" max="16384" width="8.00390625" style="1" customWidth="1"/>
  </cols>
  <sheetData>
    <row r="1" spans="1:10" ht="23.25">
      <c r="A1" s="269" t="s">
        <v>133</v>
      </c>
      <c r="B1" s="269"/>
      <c r="C1" s="269"/>
      <c r="D1" s="269"/>
      <c r="E1" s="269"/>
      <c r="F1" s="269"/>
      <c r="G1" s="269"/>
      <c r="H1" s="269"/>
      <c r="I1" s="269"/>
      <c r="J1" s="269"/>
    </row>
    <row r="2" spans="1:10" ht="12.75">
      <c r="A2" s="270" t="s">
        <v>134</v>
      </c>
      <c r="B2" s="270"/>
      <c r="C2" s="270"/>
      <c r="D2" s="270"/>
      <c r="E2" s="270"/>
      <c r="F2" s="270"/>
      <c r="G2" s="270"/>
      <c r="H2" s="270"/>
      <c r="I2" s="270"/>
      <c r="J2" s="270"/>
    </row>
    <row r="3" spans="1:10" ht="12.75">
      <c r="A3" s="270" t="s">
        <v>0</v>
      </c>
      <c r="B3" s="270"/>
      <c r="C3" s="270"/>
      <c r="D3" s="270"/>
      <c r="E3" s="270"/>
      <c r="F3" s="270"/>
      <c r="G3" s="270"/>
      <c r="H3" s="270"/>
      <c r="I3" s="270"/>
      <c r="J3" s="270"/>
    </row>
    <row r="4" spans="1:10" ht="12.75">
      <c r="A4" s="3"/>
      <c r="B4" s="3"/>
      <c r="C4" s="3"/>
      <c r="D4" s="3"/>
      <c r="E4" s="3"/>
      <c r="F4" s="3"/>
      <c r="G4" s="3"/>
      <c r="H4" s="3"/>
      <c r="I4" s="3"/>
      <c r="J4" s="3"/>
    </row>
    <row r="5" spans="1:10" ht="15.75">
      <c r="A5" s="271" t="s">
        <v>194</v>
      </c>
      <c r="B5" s="271"/>
      <c r="C5" s="271"/>
      <c r="D5" s="271"/>
      <c r="E5" s="271"/>
      <c r="F5" s="271"/>
      <c r="G5" s="271"/>
      <c r="H5" s="271"/>
      <c r="I5" s="271"/>
      <c r="J5" s="271"/>
    </row>
    <row r="6" spans="1:11" ht="16.5" thickBot="1">
      <c r="A6" s="266" t="s">
        <v>1</v>
      </c>
      <c r="B6" s="266"/>
      <c r="C6" s="266"/>
      <c r="D6" s="266"/>
      <c r="E6" s="266"/>
      <c r="F6" s="266"/>
      <c r="G6" s="266"/>
      <c r="H6" s="266"/>
      <c r="I6" s="266"/>
      <c r="J6" s="266"/>
      <c r="K6" s="224"/>
    </row>
    <row r="7" spans="1:10" ht="12.75">
      <c r="A7" s="267" t="s">
        <v>2</v>
      </c>
      <c r="B7" s="267"/>
      <c r="C7" s="267"/>
      <c r="D7" s="267"/>
      <c r="E7" s="267"/>
      <c r="F7" s="267"/>
      <c r="G7" s="267"/>
      <c r="H7" s="267"/>
      <c r="I7" s="267"/>
      <c r="J7" s="267"/>
    </row>
    <row r="8" spans="1:10" ht="12.75">
      <c r="A8" s="4"/>
      <c r="B8" s="4"/>
      <c r="C8" s="4"/>
      <c r="D8" s="4"/>
      <c r="E8" s="4"/>
      <c r="F8" s="4"/>
      <c r="G8" s="4"/>
      <c r="H8" s="4"/>
      <c r="I8" s="4"/>
      <c r="J8" s="4"/>
    </row>
    <row r="9" spans="1:10" s="61" customFormat="1" ht="17.25" customHeight="1">
      <c r="A9" s="192"/>
      <c r="B9" s="192"/>
      <c r="C9" s="174"/>
      <c r="D9" s="268" t="s">
        <v>3</v>
      </c>
      <c r="E9" s="268"/>
      <c r="F9" s="268"/>
      <c r="G9" s="159"/>
      <c r="H9" s="268" t="s">
        <v>4</v>
      </c>
      <c r="I9" s="268"/>
      <c r="J9" s="268"/>
    </row>
    <row r="10" spans="1:10" s="61" customFormat="1" ht="17.25" customHeight="1">
      <c r="A10" s="192"/>
      <c r="B10" s="192"/>
      <c r="C10" s="174"/>
      <c r="D10" s="199"/>
      <c r="E10" s="199"/>
      <c r="F10" s="199" t="s">
        <v>5</v>
      </c>
      <c r="G10" s="199"/>
      <c r="H10" s="199"/>
      <c r="I10" s="199"/>
      <c r="J10" s="199" t="s">
        <v>5</v>
      </c>
    </row>
    <row r="11" spans="1:10" s="61" customFormat="1" ht="17.25" customHeight="1">
      <c r="A11" s="192"/>
      <c r="B11" s="192"/>
      <c r="C11" s="174"/>
      <c r="D11" s="87" t="s">
        <v>6</v>
      </c>
      <c r="F11" s="87" t="s">
        <v>7</v>
      </c>
      <c r="G11" s="199"/>
      <c r="H11" s="87" t="s">
        <v>6</v>
      </c>
      <c r="I11" s="199"/>
      <c r="J11" s="87" t="s">
        <v>7</v>
      </c>
    </row>
    <row r="12" spans="1:10" s="61" customFormat="1" ht="17.25" customHeight="1">
      <c r="A12" s="192"/>
      <c r="B12" s="192"/>
      <c r="C12" s="174"/>
      <c r="D12" s="199" t="s">
        <v>8</v>
      </c>
      <c r="E12" s="199"/>
      <c r="F12" s="199" t="s">
        <v>8</v>
      </c>
      <c r="G12" s="199"/>
      <c r="H12" s="199" t="s">
        <v>9</v>
      </c>
      <c r="I12" s="199"/>
      <c r="J12" s="199" t="s">
        <v>10</v>
      </c>
    </row>
    <row r="13" spans="1:10" s="61" customFormat="1" ht="17.25" customHeight="1">
      <c r="A13" s="192"/>
      <c r="B13" s="192"/>
      <c r="C13" s="174"/>
      <c r="D13" s="164" t="s">
        <v>155</v>
      </c>
      <c r="E13" s="212"/>
      <c r="F13" s="164" t="s">
        <v>195</v>
      </c>
      <c r="G13" s="212"/>
      <c r="H13" s="212" t="str">
        <f>D13</f>
        <v>30 June 2008</v>
      </c>
      <c r="I13" s="212"/>
      <c r="J13" s="212" t="str">
        <f>F13</f>
        <v>30 June 2007</v>
      </c>
    </row>
    <row r="14" spans="1:11" s="61" customFormat="1" ht="17.25" customHeight="1">
      <c r="A14" s="192"/>
      <c r="B14" s="192"/>
      <c r="C14" s="174"/>
      <c r="D14" s="159" t="s">
        <v>11</v>
      </c>
      <c r="E14" s="159"/>
      <c r="F14" s="159" t="s">
        <v>11</v>
      </c>
      <c r="G14" s="159"/>
      <c r="H14" s="159" t="s">
        <v>11</v>
      </c>
      <c r="I14" s="159"/>
      <c r="J14" s="159" t="s">
        <v>11</v>
      </c>
      <c r="K14" s="186"/>
    </row>
    <row r="15" spans="5:11" s="61" customFormat="1" ht="17.25" customHeight="1">
      <c r="E15" s="59"/>
      <c r="G15" s="59"/>
      <c r="I15" s="59"/>
      <c r="J15" s="136"/>
      <c r="K15" s="186"/>
    </row>
    <row r="16" spans="1:11" s="61" customFormat="1" ht="17.25" customHeight="1">
      <c r="A16" s="61" t="s">
        <v>12</v>
      </c>
      <c r="D16" s="186">
        <v>3176</v>
      </c>
      <c r="E16" s="186"/>
      <c r="F16" s="213" t="s">
        <v>18</v>
      </c>
      <c r="G16" s="59"/>
      <c r="H16" s="186">
        <v>6021</v>
      </c>
      <c r="I16" s="59"/>
      <c r="J16" s="213" t="s">
        <v>18</v>
      </c>
      <c r="K16" s="186"/>
    </row>
    <row r="17" spans="4:11" s="61" customFormat="1" ht="17.25" customHeight="1">
      <c r="D17" s="186"/>
      <c r="E17" s="186"/>
      <c r="F17" s="213"/>
      <c r="G17" s="59"/>
      <c r="H17" s="186"/>
      <c r="I17" s="59"/>
      <c r="J17" s="213"/>
      <c r="K17" s="186"/>
    </row>
    <row r="18" spans="1:11" s="61" customFormat="1" ht="17.25" customHeight="1">
      <c r="A18" s="61" t="s">
        <v>146</v>
      </c>
      <c r="D18" s="186">
        <v>-710</v>
      </c>
      <c r="E18" s="186"/>
      <c r="F18" s="213" t="s">
        <v>18</v>
      </c>
      <c r="G18" s="59"/>
      <c r="H18" s="186">
        <v>-1437</v>
      </c>
      <c r="I18" s="59"/>
      <c r="J18" s="213" t="s">
        <v>18</v>
      </c>
      <c r="K18" s="186"/>
    </row>
    <row r="19" spans="4:11" s="61" customFormat="1" ht="17.25" customHeight="1">
      <c r="D19" s="214"/>
      <c r="E19" s="186"/>
      <c r="F19" s="215"/>
      <c r="G19" s="59"/>
      <c r="H19" s="214"/>
      <c r="I19" s="59"/>
      <c r="J19" s="215"/>
      <c r="K19" s="186"/>
    </row>
    <row r="20" spans="1:11" s="61" customFormat="1" ht="17.25" customHeight="1">
      <c r="A20" s="61" t="s">
        <v>145</v>
      </c>
      <c r="D20" s="186">
        <f>SUM(D16:D19)</f>
        <v>2466</v>
      </c>
      <c r="E20" s="186"/>
      <c r="F20" s="213" t="s">
        <v>18</v>
      </c>
      <c r="G20" s="59"/>
      <c r="H20" s="186">
        <f>SUM(H16:H19)</f>
        <v>4584</v>
      </c>
      <c r="I20" s="59"/>
      <c r="J20" s="213" t="s">
        <v>18</v>
      </c>
      <c r="K20" s="186"/>
    </row>
    <row r="21" spans="4:11" s="61" customFormat="1" ht="17.25" customHeight="1">
      <c r="D21" s="186"/>
      <c r="E21" s="186"/>
      <c r="F21" s="213"/>
      <c r="G21" s="59"/>
      <c r="H21" s="186"/>
      <c r="I21" s="59"/>
      <c r="J21" s="213"/>
      <c r="K21" s="186"/>
    </row>
    <row r="22" spans="1:11" s="61" customFormat="1" ht="17.25" customHeight="1">
      <c r="A22" s="61" t="s">
        <v>13</v>
      </c>
      <c r="D22" s="186">
        <v>116</v>
      </c>
      <c r="E22" s="186"/>
      <c r="F22" s="213" t="s">
        <v>18</v>
      </c>
      <c r="G22" s="59"/>
      <c r="H22" s="213">
        <v>134</v>
      </c>
      <c r="I22" s="59"/>
      <c r="J22" s="213" t="s">
        <v>18</v>
      </c>
      <c r="K22" s="186"/>
    </row>
    <row r="23" spans="4:11" s="61" customFormat="1" ht="17.25" customHeight="1">
      <c r="D23" s="186"/>
      <c r="E23" s="186"/>
      <c r="F23" s="213"/>
      <c r="G23" s="59"/>
      <c r="H23" s="213"/>
      <c r="I23" s="59"/>
      <c r="J23" s="213"/>
      <c r="K23" s="186"/>
    </row>
    <row r="24" spans="1:11" s="61" customFormat="1" ht="17.25" customHeight="1">
      <c r="A24" s="61" t="s">
        <v>251</v>
      </c>
      <c r="D24" s="186">
        <v>0</v>
      </c>
      <c r="E24" s="186"/>
      <c r="F24" s="213" t="s">
        <v>18</v>
      </c>
      <c r="G24" s="59"/>
      <c r="H24" s="213">
        <v>2015</v>
      </c>
      <c r="I24" s="59"/>
      <c r="J24" s="213" t="s">
        <v>18</v>
      </c>
      <c r="K24" s="186"/>
    </row>
    <row r="25" spans="4:11" s="61" customFormat="1" ht="17.25" customHeight="1">
      <c r="D25" s="186"/>
      <c r="E25" s="186"/>
      <c r="F25" s="213"/>
      <c r="G25" s="59"/>
      <c r="H25" s="186"/>
      <c r="I25" s="59"/>
      <c r="J25" s="213"/>
      <c r="K25" s="186"/>
    </row>
    <row r="26" spans="1:11" s="61" customFormat="1" ht="17.25" customHeight="1">
      <c r="A26" s="61" t="s">
        <v>14</v>
      </c>
      <c r="D26" s="186">
        <v>-1551</v>
      </c>
      <c r="E26" s="186"/>
      <c r="F26" s="213" t="s">
        <v>18</v>
      </c>
      <c r="G26" s="59"/>
      <c r="H26" s="213">
        <v>-2076</v>
      </c>
      <c r="I26" s="59"/>
      <c r="J26" s="213" t="s">
        <v>18</v>
      </c>
      <c r="K26" s="186"/>
    </row>
    <row r="27" spans="4:11" s="61" customFormat="1" ht="17.25" customHeight="1">
      <c r="D27" s="186"/>
      <c r="E27" s="186"/>
      <c r="F27" s="213"/>
      <c r="G27" s="59"/>
      <c r="H27" s="186"/>
      <c r="I27" s="59"/>
      <c r="J27" s="213"/>
      <c r="K27" s="186"/>
    </row>
    <row r="28" spans="1:11" s="61" customFormat="1" ht="17.25" customHeight="1">
      <c r="A28" s="61" t="s">
        <v>15</v>
      </c>
      <c r="D28" s="180">
        <v>-79</v>
      </c>
      <c r="E28" s="186"/>
      <c r="F28" s="213" t="s">
        <v>18</v>
      </c>
      <c r="G28" s="59"/>
      <c r="H28" s="213">
        <v>-155</v>
      </c>
      <c r="I28" s="59"/>
      <c r="J28" s="213" t="s">
        <v>18</v>
      </c>
      <c r="K28" s="186"/>
    </row>
    <row r="29" spans="4:11" s="61" customFormat="1" ht="17.25" customHeight="1">
      <c r="D29" s="216"/>
      <c r="E29" s="186"/>
      <c r="F29" s="216"/>
      <c r="G29" s="59"/>
      <c r="H29" s="216"/>
      <c r="I29" s="59"/>
      <c r="J29" s="216"/>
      <c r="K29" s="186"/>
    </row>
    <row r="30" spans="1:11" s="61" customFormat="1" ht="17.25" customHeight="1">
      <c r="A30" s="61" t="s">
        <v>147</v>
      </c>
      <c r="D30" s="186">
        <f>SUM(D20:D29)</f>
        <v>952</v>
      </c>
      <c r="E30" s="186"/>
      <c r="F30" s="213" t="s">
        <v>18</v>
      </c>
      <c r="G30" s="59"/>
      <c r="H30" s="186">
        <f>SUM(H20:H29)</f>
        <v>4502</v>
      </c>
      <c r="I30" s="59"/>
      <c r="J30" s="213" t="s">
        <v>18</v>
      </c>
      <c r="K30" s="186"/>
    </row>
    <row r="31" spans="4:11" s="61" customFormat="1" ht="17.25" customHeight="1">
      <c r="D31" s="186"/>
      <c r="E31" s="186"/>
      <c r="F31" s="186"/>
      <c r="G31" s="59"/>
      <c r="H31" s="186"/>
      <c r="I31" s="59"/>
      <c r="J31" s="186"/>
      <c r="K31" s="186"/>
    </row>
    <row r="32" spans="1:11" s="61" customFormat="1" ht="17.25" customHeight="1">
      <c r="A32" s="61" t="s">
        <v>17</v>
      </c>
      <c r="D32" s="186">
        <v>-24</v>
      </c>
      <c r="E32" s="186"/>
      <c r="F32" s="213" t="s">
        <v>18</v>
      </c>
      <c r="G32" s="59"/>
      <c r="H32" s="186">
        <v>-75</v>
      </c>
      <c r="I32" s="59"/>
      <c r="J32" s="213" t="s">
        <v>18</v>
      </c>
      <c r="K32" s="186"/>
    </row>
    <row r="33" spans="4:11" s="61" customFormat="1" ht="17.25" customHeight="1">
      <c r="D33" s="214"/>
      <c r="E33" s="186"/>
      <c r="F33" s="214"/>
      <c r="G33" s="59"/>
      <c r="H33" s="214"/>
      <c r="I33" s="59"/>
      <c r="J33" s="214"/>
      <c r="K33" s="186"/>
    </row>
    <row r="34" spans="1:11" s="61" customFormat="1" ht="17.25" customHeight="1" thickBot="1">
      <c r="A34" s="61" t="s">
        <v>252</v>
      </c>
      <c r="D34" s="196">
        <f>SUM(D30:D33)</f>
        <v>928</v>
      </c>
      <c r="E34" s="186"/>
      <c r="F34" s="217" t="s">
        <v>18</v>
      </c>
      <c r="G34" s="59"/>
      <c r="H34" s="196">
        <f>SUM(H30:H33)</f>
        <v>4427</v>
      </c>
      <c r="I34" s="59"/>
      <c r="J34" s="217" t="s">
        <v>18</v>
      </c>
      <c r="K34" s="186"/>
    </row>
    <row r="35" s="61" customFormat="1" ht="17.25" customHeight="1" thickTop="1">
      <c r="K35" s="186"/>
    </row>
    <row r="36" spans="5:11" s="61" customFormat="1" ht="17.25" customHeight="1">
      <c r="E36" s="59"/>
      <c r="G36" s="59"/>
      <c r="I36" s="59"/>
      <c r="K36" s="186"/>
    </row>
    <row r="37" spans="1:10" s="61" customFormat="1" ht="17.25" customHeight="1" thickBot="1">
      <c r="A37" s="61" t="s">
        <v>149</v>
      </c>
      <c r="D37" s="218">
        <f>Noteb!G113</f>
        <v>0.7716293185881179</v>
      </c>
      <c r="E37" s="219"/>
      <c r="F37" s="220" t="s">
        <v>18</v>
      </c>
      <c r="G37" s="221"/>
      <c r="H37" s="218">
        <f>Noteb!K113</f>
        <v>9.132542547705002</v>
      </c>
      <c r="I37" s="221"/>
      <c r="J37" s="220" t="s">
        <v>18</v>
      </c>
    </row>
    <row r="38" spans="1:10" s="61" customFormat="1" ht="17.25" customHeight="1" thickTop="1">
      <c r="A38" s="136"/>
      <c r="D38" s="219"/>
      <c r="E38" s="219"/>
      <c r="F38" s="213"/>
      <c r="G38" s="221"/>
      <c r="H38" s="219"/>
      <c r="I38" s="221"/>
      <c r="J38" s="213"/>
    </row>
    <row r="39" spans="1:10" s="61" customFormat="1" ht="17.25" customHeight="1">
      <c r="A39" s="101" t="s">
        <v>151</v>
      </c>
      <c r="D39" s="186"/>
      <c r="E39" s="219"/>
      <c r="F39" s="213"/>
      <c r="G39" s="221"/>
      <c r="H39" s="219"/>
      <c r="I39" s="221"/>
      <c r="J39" s="213"/>
    </row>
    <row r="40" spans="1:10" s="61" customFormat="1" ht="17.25" customHeight="1">
      <c r="A40" s="136"/>
      <c r="D40" s="219"/>
      <c r="E40" s="219"/>
      <c r="F40" s="213"/>
      <c r="G40" s="221"/>
      <c r="H40" s="219"/>
      <c r="I40" s="221"/>
      <c r="J40" s="213"/>
    </row>
    <row r="41" spans="1:11" s="61" customFormat="1" ht="17.25" customHeight="1">
      <c r="A41" s="264" t="s">
        <v>260</v>
      </c>
      <c r="B41" s="264"/>
      <c r="C41" s="264"/>
      <c r="D41" s="264"/>
      <c r="E41" s="264"/>
      <c r="F41" s="264"/>
      <c r="G41" s="264"/>
      <c r="H41" s="264"/>
      <c r="I41" s="264"/>
      <c r="J41" s="264"/>
      <c r="K41" s="264"/>
    </row>
    <row r="42" spans="1:11" s="61" customFormat="1" ht="17.25" customHeight="1">
      <c r="A42" s="264"/>
      <c r="B42" s="264"/>
      <c r="C42" s="264"/>
      <c r="D42" s="264"/>
      <c r="E42" s="264"/>
      <c r="F42" s="264"/>
      <c r="G42" s="264"/>
      <c r="H42" s="264"/>
      <c r="I42" s="264"/>
      <c r="J42" s="264"/>
      <c r="K42" s="264"/>
    </row>
    <row r="43" spans="4:10" s="61" customFormat="1" ht="17.25" customHeight="1">
      <c r="D43" s="222"/>
      <c r="E43" s="221"/>
      <c r="F43" s="136"/>
      <c r="G43" s="60"/>
      <c r="H43" s="136"/>
      <c r="I43" s="197"/>
      <c r="J43" s="197"/>
    </row>
    <row r="44" spans="1:11" s="61" customFormat="1" ht="17.25" customHeight="1">
      <c r="A44" s="264" t="s">
        <v>275</v>
      </c>
      <c r="B44" s="264"/>
      <c r="C44" s="264"/>
      <c r="D44" s="264"/>
      <c r="E44" s="264"/>
      <c r="F44" s="264"/>
      <c r="G44" s="264"/>
      <c r="H44" s="264"/>
      <c r="I44" s="264"/>
      <c r="J44" s="264"/>
      <c r="K44" s="264"/>
    </row>
    <row r="45" spans="1:11" s="61" customFormat="1" ht="17.25" customHeight="1">
      <c r="A45" s="264"/>
      <c r="B45" s="264"/>
      <c r="C45" s="264"/>
      <c r="D45" s="264"/>
      <c r="E45" s="264"/>
      <c r="F45" s="264"/>
      <c r="G45" s="264"/>
      <c r="H45" s="264"/>
      <c r="I45" s="264"/>
      <c r="J45" s="264"/>
      <c r="K45" s="264"/>
    </row>
    <row r="46" spans="1:11" s="61" customFormat="1" ht="17.25" customHeight="1">
      <c r="A46" s="264"/>
      <c r="B46" s="264"/>
      <c r="C46" s="264"/>
      <c r="D46" s="264"/>
      <c r="E46" s="264"/>
      <c r="F46" s="264"/>
      <c r="G46" s="264"/>
      <c r="H46" s="264"/>
      <c r="I46" s="264"/>
      <c r="J46" s="264"/>
      <c r="K46" s="264"/>
    </row>
    <row r="47" spans="1:11" s="61" customFormat="1" ht="17.25" customHeight="1">
      <c r="A47" s="264"/>
      <c r="B47" s="264"/>
      <c r="C47" s="264"/>
      <c r="D47" s="264"/>
      <c r="E47" s="264"/>
      <c r="F47" s="264"/>
      <c r="G47" s="264"/>
      <c r="H47" s="264"/>
      <c r="I47" s="264"/>
      <c r="J47" s="264"/>
      <c r="K47" s="264"/>
    </row>
    <row r="48" spans="4:10" s="61" customFormat="1" ht="17.25" customHeight="1">
      <c r="D48" s="222"/>
      <c r="E48" s="221"/>
      <c r="F48" s="222"/>
      <c r="G48" s="221"/>
      <c r="H48" s="222"/>
      <c r="I48" s="198"/>
      <c r="J48" s="198"/>
    </row>
    <row r="49" spans="1:11" s="61" customFormat="1" ht="17.25" customHeight="1">
      <c r="A49" s="264" t="s">
        <v>181</v>
      </c>
      <c r="B49" s="264"/>
      <c r="C49" s="264"/>
      <c r="D49" s="264"/>
      <c r="E49" s="264"/>
      <c r="F49" s="264"/>
      <c r="G49" s="264"/>
      <c r="H49" s="264"/>
      <c r="I49" s="264"/>
      <c r="J49" s="264"/>
      <c r="K49" s="264"/>
    </row>
    <row r="50" spans="1:11" s="61" customFormat="1" ht="17.25" customHeight="1">
      <c r="A50" s="264"/>
      <c r="B50" s="264"/>
      <c r="C50" s="264"/>
      <c r="D50" s="264"/>
      <c r="E50" s="264"/>
      <c r="F50" s="264"/>
      <c r="G50" s="264"/>
      <c r="H50" s="264"/>
      <c r="I50" s="264"/>
      <c r="J50" s="264"/>
      <c r="K50" s="264"/>
    </row>
    <row r="51" spans="4:9" s="61" customFormat="1" ht="17.25" customHeight="1">
      <c r="D51" s="222"/>
      <c r="E51" s="221"/>
      <c r="F51" s="222"/>
      <c r="G51" s="221"/>
      <c r="H51" s="222"/>
      <c r="I51" s="59"/>
    </row>
    <row r="52" spans="1:11" s="61" customFormat="1" ht="17.25" customHeight="1">
      <c r="A52" s="265" t="s">
        <v>170</v>
      </c>
      <c r="B52" s="265"/>
      <c r="C52" s="265"/>
      <c r="D52" s="265"/>
      <c r="E52" s="265"/>
      <c r="F52" s="265"/>
      <c r="G52" s="265"/>
      <c r="H52" s="265"/>
      <c r="I52" s="265"/>
      <c r="J52" s="265"/>
      <c r="K52" s="265"/>
    </row>
    <row r="53" spans="2:9" s="61" customFormat="1" ht="17.25" customHeight="1">
      <c r="B53" s="197"/>
      <c r="C53" s="197"/>
      <c r="D53" s="197"/>
      <c r="E53" s="197"/>
      <c r="F53" s="197"/>
      <c r="G53" s="197"/>
      <c r="H53" s="197"/>
      <c r="I53" s="59"/>
    </row>
    <row r="54" spans="1:9" s="61" customFormat="1" ht="17.25" customHeight="1">
      <c r="A54" s="223"/>
      <c r="B54" s="198"/>
      <c r="C54" s="198"/>
      <c r="D54" s="198"/>
      <c r="E54" s="198"/>
      <c r="F54" s="198"/>
      <c r="G54" s="198"/>
      <c r="H54" s="198"/>
      <c r="I54" s="59"/>
    </row>
    <row r="55" spans="2:8" ht="12.75">
      <c r="B55" s="38"/>
      <c r="C55" s="38"/>
      <c r="D55" s="38"/>
      <c r="E55" s="38"/>
      <c r="F55" s="38"/>
      <c r="G55" s="38"/>
      <c r="H55" s="38"/>
    </row>
    <row r="56" spans="2:8" ht="12.75">
      <c r="B56" s="38"/>
      <c r="C56" s="38"/>
      <c r="D56" s="38"/>
      <c r="E56" s="38"/>
      <c r="F56" s="38"/>
      <c r="G56" s="38"/>
      <c r="H56" s="38"/>
    </row>
    <row r="59" ht="12.75">
      <c r="C59" s="11"/>
    </row>
  </sheetData>
  <sheetProtection/>
  <mergeCells count="12">
    <mergeCell ref="A1:J1"/>
    <mergeCell ref="A2:J2"/>
    <mergeCell ref="A3:J3"/>
    <mergeCell ref="A5:J5"/>
    <mergeCell ref="A49:K50"/>
    <mergeCell ref="A52:K52"/>
    <mergeCell ref="A6:J6"/>
    <mergeCell ref="A7:J7"/>
    <mergeCell ref="D9:F9"/>
    <mergeCell ref="H9:J9"/>
    <mergeCell ref="A41:K42"/>
    <mergeCell ref="A44:K47"/>
  </mergeCells>
  <printOptions horizontalCentered="1"/>
  <pageMargins left="0.6" right="0.44" top="0.5" bottom="0.5" header="0.5118055555555556" footer="0.5118055555555556"/>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70"/>
  <sheetViews>
    <sheetView zoomScale="115" zoomScaleNormal="115" zoomScalePageLayoutView="0" workbookViewId="0" topLeftCell="A19">
      <selection activeCell="B36" sqref="B36"/>
    </sheetView>
  </sheetViews>
  <sheetFormatPr defaultColWidth="9.140625" defaultRowHeight="12.75"/>
  <cols>
    <col min="1" max="1" width="3.28125" style="1" customWidth="1"/>
    <col min="2" max="2" width="48.8515625" style="1" customWidth="1"/>
    <col min="3" max="3" width="19.140625" style="1" customWidth="1"/>
    <col min="4" max="4" width="1.7109375" style="1" customWidth="1"/>
    <col min="5" max="5" width="17.7109375" style="1" customWidth="1"/>
    <col min="6" max="6" width="13.7109375" style="1" customWidth="1"/>
    <col min="7" max="7" width="11.28125" style="32" bestFit="1" customWidth="1"/>
    <col min="8" max="8" width="10.28125" style="32" bestFit="1" customWidth="1"/>
    <col min="9" max="16384" width="9.140625" style="1" customWidth="1"/>
  </cols>
  <sheetData>
    <row r="1" spans="1:5" ht="23.25">
      <c r="A1" s="269" t="str">
        <f>'Con PL'!$A$1</f>
        <v>JF Technology Berhad</v>
      </c>
      <c r="B1" s="269"/>
      <c r="C1" s="269"/>
      <c r="D1" s="269"/>
      <c r="E1" s="269"/>
    </row>
    <row r="2" spans="1:5" ht="12.75" customHeight="1">
      <c r="A2" s="270" t="str">
        <f>'Con PL'!$A$2</f>
        <v>(Company No. 747681-H)</v>
      </c>
      <c r="B2" s="270"/>
      <c r="C2" s="270"/>
      <c r="D2" s="270"/>
      <c r="E2" s="270"/>
    </row>
    <row r="3" spans="1:5" ht="12.75" customHeight="1">
      <c r="A3" s="270" t="s">
        <v>0</v>
      </c>
      <c r="B3" s="270"/>
      <c r="C3" s="270"/>
      <c r="D3" s="270"/>
      <c r="E3" s="270"/>
    </row>
    <row r="4" spans="1:8" s="13" customFormat="1" ht="12.75" customHeight="1">
      <c r="A4" s="12"/>
      <c r="B4" s="12"/>
      <c r="C4" s="12"/>
      <c r="D4" s="12"/>
      <c r="E4" s="12"/>
      <c r="G4" s="32"/>
      <c r="H4" s="32"/>
    </row>
    <row r="5" spans="1:15" ht="15.75">
      <c r="A5" s="271" t="s">
        <v>194</v>
      </c>
      <c r="B5" s="271"/>
      <c r="C5" s="271"/>
      <c r="D5" s="271"/>
      <c r="E5" s="271"/>
      <c r="G5" s="33"/>
      <c r="H5" s="33"/>
      <c r="I5" s="2"/>
      <c r="J5" s="2"/>
      <c r="K5" s="2"/>
      <c r="L5" s="2"/>
      <c r="M5" s="2"/>
      <c r="N5" s="2"/>
      <c r="O5" s="2"/>
    </row>
    <row r="6" spans="1:15" ht="16.5" thickBot="1">
      <c r="A6" s="266" t="s">
        <v>19</v>
      </c>
      <c r="B6" s="266"/>
      <c r="C6" s="266"/>
      <c r="D6" s="266"/>
      <c r="E6" s="266"/>
      <c r="G6" s="33"/>
      <c r="H6" s="33"/>
      <c r="I6" s="2"/>
      <c r="J6" s="2"/>
      <c r="K6" s="2"/>
      <c r="L6" s="2"/>
      <c r="M6" s="2"/>
      <c r="N6" s="2"/>
      <c r="O6" s="2"/>
    </row>
    <row r="7" spans="1:10" ht="12.75" customHeight="1">
      <c r="A7" s="267" t="s">
        <v>2</v>
      </c>
      <c r="B7" s="267"/>
      <c r="C7" s="267"/>
      <c r="D7" s="267"/>
      <c r="E7" s="267"/>
      <c r="F7" s="48"/>
      <c r="G7" s="49"/>
      <c r="H7" s="49"/>
      <c r="I7" s="49"/>
      <c r="J7" s="49"/>
    </row>
    <row r="8" spans="1:5" ht="12.75" customHeight="1">
      <c r="A8" s="14"/>
      <c r="B8" s="14"/>
      <c r="C8" s="14"/>
      <c r="D8" s="14"/>
      <c r="E8" s="7"/>
    </row>
    <row r="9" spans="1:8" s="61" customFormat="1" ht="15.75" customHeight="1">
      <c r="A9" s="192"/>
      <c r="B9" s="174"/>
      <c r="C9" s="199" t="s">
        <v>20</v>
      </c>
      <c r="E9" s="199" t="s">
        <v>20</v>
      </c>
      <c r="G9" s="200"/>
      <c r="H9" s="200"/>
    </row>
    <row r="10" spans="1:8" s="61" customFormat="1" ht="15.75" customHeight="1">
      <c r="A10" s="192"/>
      <c r="B10" s="174"/>
      <c r="C10" s="164" t="str">
        <f>'Con PL'!$H$13</f>
        <v>30 June 2008</v>
      </c>
      <c r="E10" s="164" t="str">
        <f>'Con PL'!$J$13</f>
        <v>30 June 2007</v>
      </c>
      <c r="G10" s="200"/>
      <c r="H10" s="200"/>
    </row>
    <row r="11" spans="1:8" s="61" customFormat="1" ht="15.75" customHeight="1">
      <c r="A11" s="192"/>
      <c r="B11" s="174"/>
      <c r="C11" s="159" t="s">
        <v>11</v>
      </c>
      <c r="E11" s="159" t="s">
        <v>11</v>
      </c>
      <c r="G11" s="200"/>
      <c r="H11" s="200"/>
    </row>
    <row r="12" spans="1:8" s="61" customFormat="1" ht="15.75" customHeight="1">
      <c r="A12" s="201" t="s">
        <v>99</v>
      </c>
      <c r="B12" s="174"/>
      <c r="C12" s="159"/>
      <c r="E12" s="159"/>
      <c r="G12" s="200"/>
      <c r="H12" s="200"/>
    </row>
    <row r="13" spans="1:8" s="61" customFormat="1" ht="15.75" customHeight="1">
      <c r="A13" s="201" t="s">
        <v>21</v>
      </c>
      <c r="B13" s="174"/>
      <c r="C13" s="159"/>
      <c r="E13" s="159"/>
      <c r="G13" s="200"/>
      <c r="H13" s="200"/>
    </row>
    <row r="14" spans="1:8" s="61" customFormat="1" ht="15.75" customHeight="1">
      <c r="A14" s="174" t="s">
        <v>22</v>
      </c>
      <c r="B14" s="174"/>
      <c r="C14" s="169">
        <v>4543</v>
      </c>
      <c r="E14" s="169">
        <v>0</v>
      </c>
      <c r="G14" s="200"/>
      <c r="H14" s="200"/>
    </row>
    <row r="15" spans="1:8" s="61" customFormat="1" ht="15.75" customHeight="1">
      <c r="A15" s="174" t="s">
        <v>100</v>
      </c>
      <c r="B15" s="174"/>
      <c r="C15" s="169">
        <v>4440</v>
      </c>
      <c r="E15" s="169">
        <v>0</v>
      </c>
      <c r="G15" s="200"/>
      <c r="H15" s="200"/>
    </row>
    <row r="16" spans="1:8" s="59" customFormat="1" ht="15.75" customHeight="1">
      <c r="A16" s="174" t="s">
        <v>23</v>
      </c>
      <c r="B16" s="174"/>
      <c r="C16" s="169">
        <v>860</v>
      </c>
      <c r="E16" s="169">
        <v>0</v>
      </c>
      <c r="G16" s="202"/>
      <c r="H16" s="202"/>
    </row>
    <row r="17" spans="1:8" s="61" customFormat="1" ht="15.75" customHeight="1">
      <c r="A17" s="174"/>
      <c r="B17" s="174"/>
      <c r="C17" s="176">
        <f>SUM(C14:C16)</f>
        <v>9843</v>
      </c>
      <c r="E17" s="176">
        <f>SUM(E14:E16)</f>
        <v>0</v>
      </c>
      <c r="G17" s="200"/>
      <c r="H17" s="200"/>
    </row>
    <row r="18" spans="1:8" s="61" customFormat="1" ht="15.75" customHeight="1">
      <c r="A18" s="174"/>
      <c r="B18" s="174"/>
      <c r="C18" s="169"/>
      <c r="E18" s="169"/>
      <c r="G18" s="200"/>
      <c r="H18" s="200"/>
    </row>
    <row r="19" spans="1:8" s="61" customFormat="1" ht="15.75" customHeight="1">
      <c r="A19" s="201" t="s">
        <v>24</v>
      </c>
      <c r="B19" s="174"/>
      <c r="C19" s="169"/>
      <c r="E19" s="169"/>
      <c r="G19" s="200"/>
      <c r="H19" s="200"/>
    </row>
    <row r="20" spans="1:8" s="61" customFormat="1" ht="15.75" customHeight="1">
      <c r="A20" s="203" t="s">
        <v>25</v>
      </c>
      <c r="C20" s="169">
        <v>884</v>
      </c>
      <c r="D20" s="59"/>
      <c r="E20" s="169">
        <v>0</v>
      </c>
      <c r="G20" s="200"/>
      <c r="H20" s="200"/>
    </row>
    <row r="21" spans="1:8" s="61" customFormat="1" ht="15.75" customHeight="1">
      <c r="A21" s="204" t="s">
        <v>26</v>
      </c>
      <c r="C21" s="169">
        <v>4188</v>
      </c>
      <c r="D21" s="59"/>
      <c r="E21" s="169">
        <v>0</v>
      </c>
      <c r="G21" s="200"/>
      <c r="H21" s="200"/>
    </row>
    <row r="22" spans="1:8" s="61" customFormat="1" ht="15.75" customHeight="1">
      <c r="A22" s="204" t="s">
        <v>27</v>
      </c>
      <c r="C22" s="169">
        <v>83</v>
      </c>
      <c r="D22" s="59"/>
      <c r="E22" s="169">
        <v>0</v>
      </c>
      <c r="G22" s="200"/>
      <c r="H22" s="200"/>
    </row>
    <row r="23" spans="1:8" s="61" customFormat="1" ht="15.75" customHeight="1">
      <c r="A23" s="204" t="s">
        <v>210</v>
      </c>
      <c r="C23" s="169">
        <f>1925+15537</f>
        <v>17462</v>
      </c>
      <c r="D23" s="59"/>
      <c r="E23" s="205">
        <v>0</v>
      </c>
      <c r="G23" s="200"/>
      <c r="H23" s="200"/>
    </row>
    <row r="24" spans="1:8" s="61" customFormat="1" ht="15.75" customHeight="1">
      <c r="A24" s="174"/>
      <c r="B24" s="206"/>
      <c r="C24" s="176">
        <f>SUM(C20:C23)</f>
        <v>22617</v>
      </c>
      <c r="D24" s="59"/>
      <c r="E24" s="207">
        <f>SUM(E20:E23)</f>
        <v>0</v>
      </c>
      <c r="G24" s="200"/>
      <c r="H24" s="200"/>
    </row>
    <row r="25" spans="7:8" s="61" customFormat="1" ht="15.75" customHeight="1">
      <c r="G25" s="200"/>
      <c r="H25" s="200"/>
    </row>
    <row r="26" spans="1:8" s="61" customFormat="1" ht="15.75" customHeight="1" thickBot="1">
      <c r="A26" s="201" t="s">
        <v>104</v>
      </c>
      <c r="B26" s="174"/>
      <c r="C26" s="208">
        <f>C17+C24</f>
        <v>32460</v>
      </c>
      <c r="D26" s="59"/>
      <c r="E26" s="209">
        <f>E17+E24</f>
        <v>0</v>
      </c>
      <c r="G26" s="200"/>
      <c r="H26" s="200"/>
    </row>
    <row r="27" spans="1:8" s="61" customFormat="1" ht="15.75" customHeight="1" thickTop="1">
      <c r="A27" s="174"/>
      <c r="B27" s="174"/>
      <c r="C27" s="169"/>
      <c r="E27" s="169"/>
      <c r="G27" s="200"/>
      <c r="H27" s="200"/>
    </row>
    <row r="28" spans="1:8" s="61" customFormat="1" ht="15.75" customHeight="1">
      <c r="A28" s="201" t="s">
        <v>101</v>
      </c>
      <c r="B28" s="174"/>
      <c r="C28" s="169"/>
      <c r="E28" s="169"/>
      <c r="G28" s="200"/>
      <c r="H28" s="200"/>
    </row>
    <row r="29" spans="1:8" s="61" customFormat="1" ht="15.75" customHeight="1">
      <c r="A29" s="174"/>
      <c r="B29" s="174"/>
      <c r="C29" s="169"/>
      <c r="E29" s="169"/>
      <c r="G29" s="200"/>
      <c r="H29" s="200"/>
    </row>
    <row r="30" spans="1:8" s="61" customFormat="1" ht="15.75" customHeight="1">
      <c r="A30" s="201" t="s">
        <v>262</v>
      </c>
      <c r="B30" s="174"/>
      <c r="C30" s="169"/>
      <c r="E30" s="169"/>
      <c r="G30" s="200"/>
      <c r="H30" s="200"/>
    </row>
    <row r="31" spans="1:8" s="61" customFormat="1" ht="15.75" customHeight="1">
      <c r="A31" s="174" t="s">
        <v>31</v>
      </c>
      <c r="C31" s="169">
        <v>12600</v>
      </c>
      <c r="D31" s="59"/>
      <c r="E31" s="205">
        <v>0</v>
      </c>
      <c r="G31" s="200"/>
      <c r="H31" s="200"/>
    </row>
    <row r="32" spans="1:8" s="61" customFormat="1" ht="15.75" customHeight="1">
      <c r="A32" s="174" t="s">
        <v>196</v>
      </c>
      <c r="C32" s="169">
        <v>8747</v>
      </c>
      <c r="D32" s="59"/>
      <c r="E32" s="205">
        <v>0</v>
      </c>
      <c r="G32" s="200"/>
      <c r="H32" s="200"/>
    </row>
    <row r="33" spans="1:8" s="61" customFormat="1" ht="15.75" customHeight="1">
      <c r="A33" s="174" t="s">
        <v>187</v>
      </c>
      <c r="C33" s="169">
        <v>4410</v>
      </c>
      <c r="D33" s="59"/>
      <c r="E33" s="169">
        <v>0</v>
      </c>
      <c r="G33" s="200"/>
      <c r="H33" s="200"/>
    </row>
    <row r="34" spans="1:8" s="61" customFormat="1" ht="15.75" customHeight="1">
      <c r="A34" s="201" t="s">
        <v>102</v>
      </c>
      <c r="B34" s="174"/>
      <c r="C34" s="176">
        <f>SUM(C31:C33)</f>
        <v>25757</v>
      </c>
      <c r="D34" s="59"/>
      <c r="E34" s="176">
        <f>SUM(E31:E33)</f>
        <v>0</v>
      </c>
      <c r="G34" s="200"/>
      <c r="H34" s="200"/>
    </row>
    <row r="35" spans="1:8" s="61" customFormat="1" ht="15.75" customHeight="1">
      <c r="A35" s="206"/>
      <c r="B35" s="174"/>
      <c r="C35" s="169"/>
      <c r="E35" s="169"/>
      <c r="G35" s="200"/>
      <c r="H35" s="200"/>
    </row>
    <row r="36" spans="1:8" s="61" customFormat="1" ht="15.75" customHeight="1">
      <c r="A36" s="201" t="s">
        <v>32</v>
      </c>
      <c r="B36" s="174"/>
      <c r="C36" s="169"/>
      <c r="D36" s="59"/>
      <c r="E36" s="169"/>
      <c r="G36" s="200"/>
      <c r="H36" s="200"/>
    </row>
    <row r="37" spans="1:8" s="61" customFormat="1" ht="15.75" customHeight="1">
      <c r="A37" s="174" t="s">
        <v>30</v>
      </c>
      <c r="C37" s="169">
        <v>4241</v>
      </c>
      <c r="D37" s="59"/>
      <c r="E37" s="169">
        <v>0</v>
      </c>
      <c r="G37" s="200"/>
      <c r="H37" s="200"/>
    </row>
    <row r="38" spans="1:8" s="61" customFormat="1" ht="15.75" customHeight="1">
      <c r="A38" s="174" t="s">
        <v>169</v>
      </c>
      <c r="C38" s="169">
        <v>232</v>
      </c>
      <c r="D38" s="59"/>
      <c r="E38" s="169">
        <v>0</v>
      </c>
      <c r="G38" s="200"/>
      <c r="H38" s="200"/>
    </row>
    <row r="39" spans="1:8" s="61" customFormat="1" ht="15.75" customHeight="1">
      <c r="A39" s="174"/>
      <c r="C39" s="176">
        <f>SUM(C37:C38)</f>
        <v>4473</v>
      </c>
      <c r="D39" s="59"/>
      <c r="E39" s="176"/>
      <c r="G39" s="200"/>
      <c r="H39" s="200"/>
    </row>
    <row r="40" spans="1:8" s="61" customFormat="1" ht="15.75" customHeight="1">
      <c r="A40" s="174"/>
      <c r="C40" s="169"/>
      <c r="D40" s="59"/>
      <c r="E40" s="169"/>
      <c r="G40" s="200"/>
      <c r="H40" s="200"/>
    </row>
    <row r="41" spans="1:8" s="61" customFormat="1" ht="15.75" customHeight="1">
      <c r="A41" s="201" t="s">
        <v>28</v>
      </c>
      <c r="B41" s="174"/>
      <c r="C41" s="169"/>
      <c r="D41" s="59"/>
      <c r="E41" s="169"/>
      <c r="G41" s="200"/>
      <c r="H41" s="200"/>
    </row>
    <row r="42" spans="1:8" s="61" customFormat="1" ht="15.75" customHeight="1">
      <c r="A42" s="174" t="s">
        <v>29</v>
      </c>
      <c r="C42" s="169">
        <v>1312</v>
      </c>
      <c r="D42" s="59"/>
      <c r="E42" s="169">
        <v>0</v>
      </c>
      <c r="G42" s="200"/>
      <c r="H42" s="200"/>
    </row>
    <row r="43" spans="1:8" s="61" customFormat="1" ht="15.75" customHeight="1">
      <c r="A43" s="174" t="s">
        <v>30</v>
      </c>
      <c r="C43" s="169">
        <v>865</v>
      </c>
      <c r="D43" s="59"/>
      <c r="E43" s="169">
        <v>0</v>
      </c>
      <c r="G43" s="200"/>
      <c r="H43" s="200"/>
    </row>
    <row r="44" spans="1:8" s="61" customFormat="1" ht="15.75" customHeight="1">
      <c r="A44" s="174" t="s">
        <v>129</v>
      </c>
      <c r="C44" s="169">
        <v>53</v>
      </c>
      <c r="D44" s="59"/>
      <c r="E44" s="169">
        <v>0</v>
      </c>
      <c r="G44" s="200"/>
      <c r="H44" s="200"/>
    </row>
    <row r="45" spans="1:8" s="61" customFormat="1" ht="15.75" customHeight="1">
      <c r="A45" s="201" t="s">
        <v>103</v>
      </c>
      <c r="B45" s="201"/>
      <c r="C45" s="176">
        <f>SUM(C42:C44)</f>
        <v>2230</v>
      </c>
      <c r="D45" s="59"/>
      <c r="E45" s="176">
        <f>SUM(E42:E44)</f>
        <v>0</v>
      </c>
      <c r="G45" s="200"/>
      <c r="H45" s="200"/>
    </row>
    <row r="46" spans="1:8" s="61" customFormat="1" ht="15.75" customHeight="1">
      <c r="A46" s="174"/>
      <c r="C46" s="169"/>
      <c r="D46" s="59"/>
      <c r="E46" s="169"/>
      <c r="G46" s="200"/>
      <c r="H46" s="200"/>
    </row>
    <row r="47" spans="1:8" s="61" customFormat="1" ht="15.75" customHeight="1">
      <c r="A47" s="201" t="s">
        <v>106</v>
      </c>
      <c r="C47" s="172">
        <f>C39+C45</f>
        <v>6703</v>
      </c>
      <c r="D47" s="59"/>
      <c r="E47" s="172">
        <f>E37+E45</f>
        <v>0</v>
      </c>
      <c r="G47" s="200"/>
      <c r="H47" s="200"/>
    </row>
    <row r="48" spans="1:8" s="61" customFormat="1" ht="15.75" customHeight="1">
      <c r="A48" s="174"/>
      <c r="C48" s="169"/>
      <c r="D48" s="59"/>
      <c r="E48" s="169"/>
      <c r="G48" s="200"/>
      <c r="H48" s="200"/>
    </row>
    <row r="49" spans="1:8" s="61" customFormat="1" ht="15.75" customHeight="1" thickBot="1">
      <c r="A49" s="201" t="s">
        <v>105</v>
      </c>
      <c r="C49" s="208">
        <f>C34+C47</f>
        <v>32460</v>
      </c>
      <c r="D49" s="59"/>
      <c r="E49" s="209">
        <f>E34+E47</f>
        <v>0</v>
      </c>
      <c r="G49" s="200"/>
      <c r="H49" s="200"/>
    </row>
    <row r="50" spans="1:8" s="61" customFormat="1" ht="15.75" customHeight="1" thickTop="1">
      <c r="A50" s="174"/>
      <c r="C50" s="169"/>
      <c r="D50" s="59"/>
      <c r="E50" s="169"/>
      <c r="G50" s="200"/>
      <c r="H50" s="200"/>
    </row>
    <row r="51" spans="1:8" s="61" customFormat="1" ht="15.75" customHeight="1">
      <c r="A51" s="174"/>
      <c r="B51" s="174"/>
      <c r="C51" s="210"/>
      <c r="E51" s="210"/>
      <c r="G51" s="200"/>
      <c r="H51" s="200"/>
    </row>
    <row r="52" spans="1:8" s="61" customFormat="1" ht="15.75" customHeight="1" thickBot="1">
      <c r="A52" s="201" t="s">
        <v>150</v>
      </c>
      <c r="B52" s="174"/>
      <c r="C52" s="211">
        <f>(C34/(C31*10))*100</f>
        <v>20.442063492063493</v>
      </c>
      <c r="E52" s="211" t="s">
        <v>18</v>
      </c>
      <c r="G52" s="200"/>
      <c r="H52" s="200"/>
    </row>
    <row r="53" spans="1:8" s="61" customFormat="1" ht="15.75" customHeight="1" thickTop="1">
      <c r="A53" s="201"/>
      <c r="B53" s="174"/>
      <c r="G53" s="200"/>
      <c r="H53" s="200"/>
    </row>
    <row r="54" spans="1:8" s="61" customFormat="1" ht="15.75" customHeight="1">
      <c r="A54" s="61" t="s">
        <v>151</v>
      </c>
      <c r="B54" s="144"/>
      <c r="C54" s="144"/>
      <c r="E54" s="144"/>
      <c r="G54" s="200"/>
      <c r="H54" s="200"/>
    </row>
    <row r="55" spans="3:8" s="61" customFormat="1" ht="15.75" customHeight="1">
      <c r="C55" s="194"/>
      <c r="G55" s="200"/>
      <c r="H55" s="200"/>
    </row>
    <row r="56" spans="1:8" s="61" customFormat="1" ht="15.75" customHeight="1">
      <c r="A56" s="272" t="s">
        <v>261</v>
      </c>
      <c r="B56" s="272"/>
      <c r="C56" s="272"/>
      <c r="D56" s="272"/>
      <c r="E56" s="272"/>
      <c r="F56" s="272"/>
      <c r="G56" s="107"/>
      <c r="H56" s="200"/>
    </row>
    <row r="57" spans="1:8" s="61" customFormat="1" ht="15.75" customHeight="1">
      <c r="A57" s="272"/>
      <c r="B57" s="272"/>
      <c r="C57" s="272"/>
      <c r="D57" s="272"/>
      <c r="E57" s="272"/>
      <c r="F57" s="272"/>
      <c r="G57" s="107"/>
      <c r="H57" s="200"/>
    </row>
    <row r="58" spans="1:8" s="61" customFormat="1" ht="15.75" customHeight="1">
      <c r="A58" s="63"/>
      <c r="B58" s="63"/>
      <c r="C58" s="63"/>
      <c r="D58" s="63"/>
      <c r="E58" s="63"/>
      <c r="F58" s="63"/>
      <c r="G58" s="63"/>
      <c r="H58" s="200"/>
    </row>
    <row r="59" spans="1:10" s="61" customFormat="1" ht="15.75" customHeight="1">
      <c r="A59" s="264" t="s">
        <v>193</v>
      </c>
      <c r="B59" s="264"/>
      <c r="C59" s="264"/>
      <c r="D59" s="264"/>
      <c r="E59" s="264"/>
      <c r="F59" s="264"/>
      <c r="G59" s="106"/>
      <c r="H59" s="106"/>
      <c r="I59" s="106"/>
      <c r="J59" s="106"/>
    </row>
    <row r="60" spans="1:8" s="61" customFormat="1" ht="15.75" customHeight="1">
      <c r="A60" s="107"/>
      <c r="B60" s="107"/>
      <c r="C60" s="107"/>
      <c r="D60" s="107"/>
      <c r="E60" s="107"/>
      <c r="F60" s="107"/>
      <c r="G60" s="107"/>
      <c r="H60" s="200"/>
    </row>
    <row r="61" spans="1:10" s="61" customFormat="1" ht="15.75" customHeight="1">
      <c r="A61" s="264" t="s">
        <v>181</v>
      </c>
      <c r="B61" s="264"/>
      <c r="C61" s="264"/>
      <c r="D61" s="264"/>
      <c r="E61" s="264"/>
      <c r="F61" s="264"/>
      <c r="G61" s="106"/>
      <c r="H61" s="106"/>
      <c r="I61" s="106"/>
      <c r="J61" s="106"/>
    </row>
    <row r="62" spans="1:10" s="61" customFormat="1" ht="15.75" customHeight="1">
      <c r="A62" s="264"/>
      <c r="B62" s="264"/>
      <c r="C62" s="264"/>
      <c r="D62" s="264"/>
      <c r="E62" s="264"/>
      <c r="F62" s="264"/>
      <c r="G62" s="106"/>
      <c r="H62" s="106"/>
      <c r="I62" s="106"/>
      <c r="J62" s="106"/>
    </row>
    <row r="63" spans="1:8" s="61" customFormat="1" ht="15.75" customHeight="1">
      <c r="A63" s="63"/>
      <c r="B63" s="63"/>
      <c r="C63" s="63"/>
      <c r="D63" s="63"/>
      <c r="E63" s="63"/>
      <c r="F63" s="63"/>
      <c r="G63" s="63"/>
      <c r="H63" s="200"/>
    </row>
    <row r="64" spans="1:8" s="61" customFormat="1" ht="15.75" customHeight="1">
      <c r="A64" s="272" t="s">
        <v>226</v>
      </c>
      <c r="B64" s="272"/>
      <c r="C64" s="272"/>
      <c r="D64" s="272"/>
      <c r="E64" s="272"/>
      <c r="F64" s="272"/>
      <c r="G64" s="107"/>
      <c r="H64" s="200"/>
    </row>
    <row r="65" spans="1:8" s="61" customFormat="1" ht="15.75" customHeight="1">
      <c r="A65" s="272"/>
      <c r="B65" s="272"/>
      <c r="C65" s="272"/>
      <c r="D65" s="272"/>
      <c r="E65" s="272"/>
      <c r="F65" s="272"/>
      <c r="G65" s="107"/>
      <c r="H65" s="200"/>
    </row>
    <row r="66" spans="1:8" s="61" customFormat="1" ht="15.75" customHeight="1">
      <c r="A66" s="63"/>
      <c r="B66" s="63"/>
      <c r="C66" s="156"/>
      <c r="D66" s="63"/>
      <c r="E66" s="63"/>
      <c r="F66" s="63"/>
      <c r="G66" s="63"/>
      <c r="H66" s="200"/>
    </row>
    <row r="67" spans="1:8" s="61" customFormat="1" ht="15.75" customHeight="1">
      <c r="A67" s="78" t="s">
        <v>170</v>
      </c>
      <c r="B67" s="119"/>
      <c r="C67" s="191"/>
      <c r="D67" s="119"/>
      <c r="E67" s="119"/>
      <c r="F67" s="119"/>
      <c r="G67" s="119"/>
      <c r="H67" s="200"/>
    </row>
    <row r="68" spans="7:8" s="61" customFormat="1" ht="15.75" customHeight="1">
      <c r="G68" s="200"/>
      <c r="H68" s="200"/>
    </row>
    <row r="69" spans="7:8" s="61" customFormat="1" ht="15.75" customHeight="1">
      <c r="G69" s="200"/>
      <c r="H69" s="200"/>
    </row>
    <row r="70" spans="7:8" s="61" customFormat="1" ht="15.75" customHeight="1">
      <c r="G70" s="200"/>
      <c r="H70" s="200"/>
    </row>
  </sheetData>
  <sheetProtection/>
  <mergeCells count="10">
    <mergeCell ref="A56:F57"/>
    <mergeCell ref="A61:F62"/>
    <mergeCell ref="A64:F65"/>
    <mergeCell ref="A59:F59"/>
    <mergeCell ref="A6:E6"/>
    <mergeCell ref="A7:E7"/>
    <mergeCell ref="A1:E1"/>
    <mergeCell ref="A2:E2"/>
    <mergeCell ref="A3:E3"/>
    <mergeCell ref="A5:E5"/>
  </mergeCells>
  <printOptions horizontalCentered="1"/>
  <pageMargins left="0.7479166666666667" right="0.5" top="0.3" bottom="0.26" header="0.19" footer="0.17"/>
  <pageSetup fitToHeight="1" fitToWidth="1" horizontalDpi="300" verticalDpi="3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zoomScale="115" zoomScaleNormal="115" zoomScalePageLayoutView="0" workbookViewId="0" topLeftCell="A1">
      <selection activeCell="F21" sqref="F21"/>
    </sheetView>
  </sheetViews>
  <sheetFormatPr defaultColWidth="9.140625" defaultRowHeight="12.75"/>
  <cols>
    <col min="1" max="1" width="3.7109375" style="1" customWidth="1"/>
    <col min="2" max="2" width="7.28125" style="1" customWidth="1"/>
    <col min="3" max="3" width="32.57421875" style="1" customWidth="1"/>
    <col min="4" max="7" width="13.7109375" style="1" customWidth="1"/>
    <col min="8" max="8" width="9.8515625" style="1" customWidth="1"/>
    <col min="9" max="16384" width="9.140625" style="1" customWidth="1"/>
  </cols>
  <sheetData>
    <row r="1" spans="1:7" ht="23.25">
      <c r="A1" s="269" t="str">
        <f>+'Con PL'!A1:J1</f>
        <v>JF Technology Berhad</v>
      </c>
      <c r="B1" s="269"/>
      <c r="C1" s="269"/>
      <c r="D1" s="269"/>
      <c r="E1" s="269"/>
      <c r="F1" s="269"/>
      <c r="G1" s="269"/>
    </row>
    <row r="2" spans="1:7" ht="12.75" customHeight="1">
      <c r="A2" s="270" t="str">
        <f>'Con PL'!$A$2</f>
        <v>(Company No. 747681-H)</v>
      </c>
      <c r="B2" s="270"/>
      <c r="C2" s="270"/>
      <c r="D2" s="270"/>
      <c r="E2" s="270"/>
      <c r="F2" s="270"/>
      <c r="G2" s="270"/>
    </row>
    <row r="3" spans="1:7" ht="12.75" customHeight="1">
      <c r="A3" s="270" t="s">
        <v>0</v>
      </c>
      <c r="B3" s="270"/>
      <c r="C3" s="270"/>
      <c r="D3" s="270"/>
      <c r="E3" s="270"/>
      <c r="F3" s="270"/>
      <c r="G3" s="270"/>
    </row>
    <row r="4" spans="1:7" s="13" customFormat="1" ht="15" customHeight="1">
      <c r="A4" s="12"/>
      <c r="B4" s="12"/>
      <c r="C4" s="12"/>
      <c r="D4" s="12"/>
      <c r="E4" s="12"/>
      <c r="F4" s="12"/>
      <c r="G4" s="12"/>
    </row>
    <row r="5" spans="1:9" s="17" customFormat="1" ht="15.75">
      <c r="A5" s="271" t="s">
        <v>194</v>
      </c>
      <c r="B5" s="271"/>
      <c r="C5" s="271"/>
      <c r="D5" s="271"/>
      <c r="E5" s="271"/>
      <c r="F5" s="271"/>
      <c r="G5" s="271"/>
      <c r="H5" s="46"/>
      <c r="I5" s="46"/>
    </row>
    <row r="6" spans="1:9" s="17" customFormat="1" ht="16.5" thickBot="1">
      <c r="A6" s="266" t="s">
        <v>33</v>
      </c>
      <c r="B6" s="266"/>
      <c r="C6" s="266"/>
      <c r="D6" s="266"/>
      <c r="E6" s="266"/>
      <c r="F6" s="266"/>
      <c r="G6" s="266"/>
      <c r="H6" s="50"/>
      <c r="I6" s="50"/>
    </row>
    <row r="7" spans="1:9" ht="12.75" customHeight="1">
      <c r="A7" s="267" t="s">
        <v>2</v>
      </c>
      <c r="B7" s="267"/>
      <c r="C7" s="267"/>
      <c r="D7" s="267"/>
      <c r="E7" s="267"/>
      <c r="F7" s="267"/>
      <c r="G7" s="267"/>
      <c r="H7" s="49"/>
      <c r="I7" s="49"/>
    </row>
    <row r="8" spans="1:6" s="18" customFormat="1" ht="12.75" customHeight="1">
      <c r="A8" s="3"/>
      <c r="B8" s="3"/>
      <c r="C8" s="5"/>
      <c r="F8" s="6"/>
    </row>
    <row r="9" spans="1:7" s="193" customFormat="1" ht="16.5" customHeight="1">
      <c r="A9" s="192"/>
      <c r="B9" s="192"/>
      <c r="C9" s="174"/>
      <c r="D9" s="159"/>
      <c r="E9" s="273" t="s">
        <v>263</v>
      </c>
      <c r="F9" s="159"/>
      <c r="G9" s="159"/>
    </row>
    <row r="10" spans="1:7" s="193" customFormat="1" ht="16.5" customHeight="1">
      <c r="A10" s="192"/>
      <c r="B10" s="192"/>
      <c r="C10" s="174"/>
      <c r="E10" s="273"/>
      <c r="F10" s="159" t="s">
        <v>264</v>
      </c>
      <c r="G10" s="159"/>
    </row>
    <row r="11" spans="1:7" s="193" customFormat="1" ht="16.5" customHeight="1">
      <c r="A11" s="192"/>
      <c r="B11" s="192"/>
      <c r="C11" s="174"/>
      <c r="D11" s="159" t="s">
        <v>34</v>
      </c>
      <c r="E11" s="159" t="s">
        <v>34</v>
      </c>
      <c r="F11" s="159" t="s">
        <v>35</v>
      </c>
      <c r="G11" s="159" t="s">
        <v>36</v>
      </c>
    </row>
    <row r="12" spans="1:7" s="193" customFormat="1" ht="16.5" customHeight="1">
      <c r="A12" s="192"/>
      <c r="B12" s="192"/>
      <c r="C12" s="174"/>
      <c r="D12" s="159" t="s">
        <v>108</v>
      </c>
      <c r="E12" s="159" t="s">
        <v>109</v>
      </c>
      <c r="F12" s="159" t="s">
        <v>110</v>
      </c>
      <c r="G12" s="159" t="s">
        <v>107</v>
      </c>
    </row>
    <row r="13" spans="1:7" s="61" customFormat="1" ht="16.5" customHeight="1">
      <c r="A13" s="192"/>
      <c r="B13" s="192"/>
      <c r="C13" s="174"/>
      <c r="D13" s="159" t="s">
        <v>11</v>
      </c>
      <c r="E13" s="159" t="s">
        <v>11</v>
      </c>
      <c r="F13" s="159" t="s">
        <v>11</v>
      </c>
      <c r="G13" s="159" t="s">
        <v>11</v>
      </c>
    </row>
    <row r="14" s="61" customFormat="1" ht="16.5" customHeight="1">
      <c r="A14" s="143"/>
    </row>
    <row r="15" spans="1:7" s="61" customFormat="1" ht="16.5" customHeight="1">
      <c r="A15" s="61" t="s">
        <v>257</v>
      </c>
      <c r="D15" s="180" t="s">
        <v>241</v>
      </c>
      <c r="E15" s="194">
        <v>0</v>
      </c>
      <c r="F15" s="186">
        <v>-17</v>
      </c>
      <c r="G15" s="186">
        <f>SUM(D15:F15)</f>
        <v>-17</v>
      </c>
    </row>
    <row r="16" spans="4:7" s="61" customFormat="1" ht="16.5" customHeight="1">
      <c r="D16" s="186"/>
      <c r="E16" s="194"/>
      <c r="F16" s="186"/>
      <c r="G16" s="186"/>
    </row>
    <row r="17" spans="1:8" s="61" customFormat="1" ht="16.5" customHeight="1">
      <c r="A17" s="61" t="s">
        <v>152</v>
      </c>
      <c r="D17" s="59"/>
      <c r="E17" s="59"/>
      <c r="F17" s="59"/>
      <c r="G17" s="59"/>
      <c r="H17" s="58"/>
    </row>
    <row r="18" spans="1:8" s="61" customFormat="1" ht="16.5" customHeight="1">
      <c r="A18" s="61" t="s">
        <v>97</v>
      </c>
      <c r="B18" s="274" t="s">
        <v>246</v>
      </c>
      <c r="C18" s="274"/>
      <c r="D18" s="59"/>
      <c r="E18" s="59"/>
      <c r="F18" s="59"/>
      <c r="G18" s="59"/>
      <c r="H18" s="58"/>
    </row>
    <row r="19" spans="2:8" s="61" customFormat="1" ht="16.5" customHeight="1">
      <c r="B19" s="274"/>
      <c r="C19" s="274"/>
      <c r="D19" s="248">
        <v>9121</v>
      </c>
      <c r="E19" s="248">
        <v>0</v>
      </c>
      <c r="F19" s="248">
        <v>0</v>
      </c>
      <c r="G19" s="248">
        <f>SUM(D19:F19)</f>
        <v>9121</v>
      </c>
      <c r="H19" s="58"/>
    </row>
    <row r="20" spans="4:8" s="61" customFormat="1" ht="16.5" customHeight="1">
      <c r="D20" s="59"/>
      <c r="E20" s="59"/>
      <c r="F20" s="59"/>
      <c r="G20" s="59"/>
      <c r="H20" s="58"/>
    </row>
    <row r="21" spans="1:8" s="61" customFormat="1" ht="16.5" customHeight="1">
      <c r="A21" s="61" t="s">
        <v>248</v>
      </c>
      <c r="B21" s="264" t="s">
        <v>197</v>
      </c>
      <c r="C21" s="264"/>
      <c r="D21" s="186"/>
      <c r="E21" s="195"/>
      <c r="F21" s="186"/>
      <c r="G21" s="186"/>
      <c r="H21" s="58"/>
    </row>
    <row r="22" spans="2:8" s="61" customFormat="1" ht="16.5" customHeight="1">
      <c r="B22" s="264"/>
      <c r="C22" s="264"/>
      <c r="D22" s="186">
        <v>3479</v>
      </c>
      <c r="E22" s="195">
        <v>10438</v>
      </c>
      <c r="F22" s="186">
        <v>0</v>
      </c>
      <c r="G22" s="186">
        <f>SUM(D22:F22)</f>
        <v>13917</v>
      </c>
      <c r="H22" s="58"/>
    </row>
    <row r="23" spans="4:8" s="61" customFormat="1" ht="16.5" customHeight="1">
      <c r="D23" s="186"/>
      <c r="E23" s="195"/>
      <c r="F23" s="186"/>
      <c r="G23" s="186"/>
      <c r="H23" s="58"/>
    </row>
    <row r="24" spans="1:8" s="61" customFormat="1" ht="16.5" customHeight="1">
      <c r="A24" s="275" t="s">
        <v>198</v>
      </c>
      <c r="B24" s="275"/>
      <c r="C24" s="275"/>
      <c r="D24" s="186"/>
      <c r="E24" s="195"/>
      <c r="F24" s="186"/>
      <c r="G24" s="186"/>
      <c r="H24" s="58"/>
    </row>
    <row r="25" spans="1:8" s="61" customFormat="1" ht="16.5" customHeight="1">
      <c r="A25" s="275"/>
      <c r="B25" s="275"/>
      <c r="C25" s="275"/>
      <c r="D25" s="186">
        <v>0</v>
      </c>
      <c r="E25" s="195">
        <v>-1691</v>
      </c>
      <c r="F25" s="186">
        <v>0</v>
      </c>
      <c r="G25" s="186">
        <f>SUM(D25:F25)</f>
        <v>-1691</v>
      </c>
      <c r="H25" s="58"/>
    </row>
    <row r="26" spans="4:8" s="61" customFormat="1" ht="16.5" customHeight="1">
      <c r="D26" s="186"/>
      <c r="E26" s="195"/>
      <c r="F26" s="186"/>
      <c r="G26" s="186"/>
      <c r="H26" s="58"/>
    </row>
    <row r="27" spans="1:8" s="61" customFormat="1" ht="16.5" customHeight="1">
      <c r="A27" s="61" t="s">
        <v>247</v>
      </c>
      <c r="D27" s="186">
        <v>0</v>
      </c>
      <c r="E27" s="194">
        <v>0</v>
      </c>
      <c r="F27" s="186">
        <f>'Con PL'!H34</f>
        <v>4427</v>
      </c>
      <c r="G27" s="186">
        <f>SUM(D27:F27)</f>
        <v>4427</v>
      </c>
      <c r="H27" s="58"/>
    </row>
    <row r="28" spans="4:8" s="61" customFormat="1" ht="16.5" customHeight="1">
      <c r="D28" s="186"/>
      <c r="E28" s="194"/>
      <c r="F28" s="186"/>
      <c r="G28" s="186"/>
      <c r="H28" s="58"/>
    </row>
    <row r="29" spans="1:7" s="61" customFormat="1" ht="16.5" customHeight="1" thickBot="1">
      <c r="A29" s="61" t="s">
        <v>199</v>
      </c>
      <c r="D29" s="196">
        <f>SUM(D15:D28)</f>
        <v>12600</v>
      </c>
      <c r="E29" s="196">
        <f>SUM(E15:E28)</f>
        <v>8747</v>
      </c>
      <c r="F29" s="196">
        <f>'Con BS'!C33</f>
        <v>4410</v>
      </c>
      <c r="G29" s="196">
        <f>SUM(G15:G28)</f>
        <v>25757</v>
      </c>
    </row>
    <row r="30" s="61" customFormat="1" ht="16.5" customHeight="1" thickTop="1">
      <c r="G30" s="194"/>
    </row>
    <row r="31" s="61" customFormat="1" ht="16.5" customHeight="1">
      <c r="A31" s="61" t="s">
        <v>151</v>
      </c>
    </row>
    <row r="32" s="61" customFormat="1" ht="16.5" customHeight="1">
      <c r="A32" s="61" t="s">
        <v>265</v>
      </c>
    </row>
    <row r="33" spans="1:15" s="61" customFormat="1" ht="16.5" customHeight="1">
      <c r="A33" s="85"/>
      <c r="B33" s="78"/>
      <c r="C33" s="92"/>
      <c r="D33" s="92"/>
      <c r="E33" s="92"/>
      <c r="F33" s="92"/>
      <c r="G33" s="92"/>
      <c r="H33" s="92"/>
      <c r="I33" s="92"/>
      <c r="J33" s="92"/>
      <c r="K33" s="92"/>
      <c r="L33" s="92"/>
      <c r="M33" s="92"/>
      <c r="N33" s="92"/>
      <c r="O33" s="92"/>
    </row>
    <row r="34" spans="1:15" s="61" customFormat="1" ht="16.5" customHeight="1">
      <c r="A34" s="264" t="s">
        <v>266</v>
      </c>
      <c r="B34" s="264"/>
      <c r="C34" s="264"/>
      <c r="D34" s="264"/>
      <c r="E34" s="264"/>
      <c r="F34" s="264"/>
      <c r="G34" s="264"/>
      <c r="H34" s="107"/>
      <c r="I34" s="107"/>
      <c r="J34" s="107"/>
      <c r="K34" s="107"/>
      <c r="L34" s="107"/>
      <c r="M34" s="107"/>
      <c r="N34" s="107"/>
      <c r="O34" s="107"/>
    </row>
    <row r="35" spans="1:15" s="61" customFormat="1" ht="16.5" customHeight="1">
      <c r="A35" s="264"/>
      <c r="B35" s="264"/>
      <c r="C35" s="264"/>
      <c r="D35" s="264"/>
      <c r="E35" s="264"/>
      <c r="F35" s="264"/>
      <c r="G35" s="264"/>
      <c r="H35" s="107"/>
      <c r="I35" s="107"/>
      <c r="J35" s="107"/>
      <c r="K35" s="107"/>
      <c r="L35" s="107"/>
      <c r="M35" s="107"/>
      <c r="N35" s="107"/>
      <c r="O35" s="107"/>
    </row>
    <row r="36" spans="1:15" s="61" customFormat="1" ht="16.5" customHeight="1">
      <c r="A36" s="83"/>
      <c r="B36" s="83"/>
      <c r="C36" s="83"/>
      <c r="D36" s="83"/>
      <c r="E36" s="83"/>
      <c r="F36" s="83"/>
      <c r="G36" s="83"/>
      <c r="H36" s="63"/>
      <c r="I36" s="63"/>
      <c r="J36" s="63"/>
      <c r="K36" s="63"/>
      <c r="L36" s="63"/>
      <c r="M36" s="63"/>
      <c r="N36" s="63"/>
      <c r="O36" s="63"/>
    </row>
    <row r="37" spans="1:15" s="61" customFormat="1" ht="16.5" customHeight="1">
      <c r="A37" s="276" t="s">
        <v>193</v>
      </c>
      <c r="B37" s="276"/>
      <c r="C37" s="276"/>
      <c r="D37" s="276"/>
      <c r="E37" s="276"/>
      <c r="F37" s="276"/>
      <c r="G37" s="276"/>
      <c r="H37" s="106"/>
      <c r="I37" s="106"/>
      <c r="J37" s="119"/>
      <c r="K37" s="119"/>
      <c r="L37" s="119"/>
      <c r="M37" s="119"/>
      <c r="N37" s="119"/>
      <c r="O37" s="78"/>
    </row>
    <row r="38" spans="1:9" s="61" customFormat="1" ht="16.5" customHeight="1">
      <c r="A38" s="119"/>
      <c r="B38" s="119"/>
      <c r="C38" s="119"/>
      <c r="D38" s="119"/>
      <c r="E38" s="119"/>
      <c r="F38" s="119"/>
      <c r="G38" s="119"/>
      <c r="H38" s="119"/>
      <c r="I38" s="119"/>
    </row>
    <row r="39" spans="1:9" s="61" customFormat="1" ht="16.5" customHeight="1">
      <c r="A39" s="78" t="s">
        <v>170</v>
      </c>
      <c r="B39" s="119"/>
      <c r="C39" s="119"/>
      <c r="D39" s="119"/>
      <c r="E39" s="119"/>
      <c r="F39" s="119"/>
      <c r="G39" s="119"/>
      <c r="H39" s="119"/>
      <c r="I39" s="119"/>
    </row>
    <row r="40" s="61" customFormat="1" ht="16.5" customHeight="1"/>
    <row r="41" spans="1:7" s="61" customFormat="1" ht="16.5" customHeight="1">
      <c r="A41" s="197"/>
      <c r="D41" s="197"/>
      <c r="E41" s="197"/>
      <c r="F41" s="197"/>
      <c r="G41" s="198"/>
    </row>
    <row r="42" spans="1:7" ht="12.75" customHeight="1">
      <c r="A42" s="37"/>
      <c r="D42" s="37"/>
      <c r="E42" s="37"/>
      <c r="F42" s="37"/>
      <c r="G42" s="38"/>
    </row>
    <row r="43" spans="1:7" ht="12.75" customHeight="1">
      <c r="A43" s="38"/>
      <c r="B43" s="37"/>
      <c r="C43" s="37"/>
      <c r="D43" s="38"/>
      <c r="E43" s="38"/>
      <c r="F43" s="38"/>
      <c r="G43" s="38"/>
    </row>
    <row r="44" spans="2:3" ht="12.75" customHeight="1">
      <c r="B44" s="37"/>
      <c r="C44" s="37"/>
    </row>
    <row r="45" spans="2:3" ht="12.75" customHeight="1">
      <c r="B45" s="38"/>
      <c r="C45" s="38"/>
    </row>
    <row r="46" ht="12.75" customHeight="1"/>
    <row r="47" ht="12.75" customHeight="1">
      <c r="J47" s="19"/>
    </row>
    <row r="48" ht="12.75" customHeight="1">
      <c r="J48" s="19"/>
    </row>
    <row r="49" spans="8:9" ht="12.75" customHeight="1">
      <c r="H49" s="19"/>
      <c r="I49" s="19"/>
    </row>
    <row r="50" spans="8:9" ht="12.75" customHeight="1">
      <c r="H50" s="19"/>
      <c r="I50" s="19"/>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mergeCells count="12">
    <mergeCell ref="B18:C19"/>
    <mergeCell ref="A24:C25"/>
    <mergeCell ref="A37:G37"/>
    <mergeCell ref="B21:C22"/>
    <mergeCell ref="A34:G35"/>
    <mergeCell ref="E9:E10"/>
    <mergeCell ref="A1:G1"/>
    <mergeCell ref="A2:G2"/>
    <mergeCell ref="A3:G3"/>
    <mergeCell ref="A5:G5"/>
    <mergeCell ref="A6:G6"/>
    <mergeCell ref="A7:G7"/>
  </mergeCells>
  <printOptions horizontalCentered="1"/>
  <pageMargins left="0.7479166666666667" right="0.5" top="0.5" bottom="0.5" header="0.5118055555555556" footer="0.5118055555555556"/>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AE69"/>
  <sheetViews>
    <sheetView zoomScale="115" zoomScaleNormal="115" zoomScalePageLayoutView="0" workbookViewId="0" topLeftCell="A21">
      <selection activeCell="B40" sqref="B40"/>
    </sheetView>
  </sheetViews>
  <sheetFormatPr defaultColWidth="9.140625" defaultRowHeight="12.75"/>
  <cols>
    <col min="1" max="2" width="3.28125" style="20" customWidth="1"/>
    <col min="3" max="3" width="49.28125" style="20" customWidth="1"/>
    <col min="4" max="4" width="19.140625" style="21" customWidth="1"/>
    <col min="5" max="5" width="3.00390625" style="21" customWidth="1"/>
    <col min="6" max="6" width="17.421875" style="20" customWidth="1"/>
    <col min="7" max="7" width="10.57421875" style="23" customWidth="1"/>
    <col min="8" max="8" width="11.140625" style="23" customWidth="1"/>
    <col min="9" max="9" width="9.8515625" style="22" customWidth="1"/>
    <col min="10" max="31" width="9.140625" style="22" customWidth="1"/>
    <col min="32" max="16384" width="9.140625" style="20" customWidth="1"/>
  </cols>
  <sheetData>
    <row r="1" spans="1:6" ht="23.25">
      <c r="A1" s="279" t="str">
        <f>+'Con PL'!A1:J1</f>
        <v>JF Technology Berhad</v>
      </c>
      <c r="B1" s="279"/>
      <c r="C1" s="279"/>
      <c r="D1" s="279"/>
      <c r="E1" s="279"/>
      <c r="F1" s="279"/>
    </row>
    <row r="2" spans="1:10" ht="12.75" customHeight="1">
      <c r="A2" s="280" t="str">
        <f>'Con PL'!$A$2</f>
        <v>(Company No. 747681-H)</v>
      </c>
      <c r="B2" s="280"/>
      <c r="C2" s="280"/>
      <c r="D2" s="280"/>
      <c r="E2" s="280"/>
      <c r="F2" s="280"/>
      <c r="G2" s="24"/>
      <c r="H2" s="24"/>
      <c r="I2" s="24"/>
      <c r="J2" s="24"/>
    </row>
    <row r="3" spans="1:6" ht="12.75" customHeight="1">
      <c r="A3" s="281" t="s">
        <v>0</v>
      </c>
      <c r="B3" s="281"/>
      <c r="C3" s="281"/>
      <c r="D3" s="281"/>
      <c r="E3" s="281"/>
      <c r="F3" s="281"/>
    </row>
    <row r="4" spans="1:6" ht="15" customHeight="1">
      <c r="A4" s="25"/>
      <c r="B4" s="25"/>
      <c r="C4" s="25"/>
      <c r="D4" s="25"/>
      <c r="E4" s="25"/>
      <c r="F4" s="25"/>
    </row>
    <row r="5" spans="1:7" ht="15.75">
      <c r="A5" s="282" t="str">
        <f>+'Con PL'!A5:J5</f>
        <v>Quarterly report on results for the 4th Quarter ended 30 June 2008</v>
      </c>
      <c r="B5" s="282"/>
      <c r="C5" s="282"/>
      <c r="D5" s="282"/>
      <c r="E5" s="282"/>
      <c r="F5" s="282"/>
      <c r="G5" s="282"/>
    </row>
    <row r="6" spans="1:7" ht="15.75">
      <c r="A6" s="283" t="s">
        <v>37</v>
      </c>
      <c r="B6" s="283"/>
      <c r="C6" s="283"/>
      <c r="D6" s="283"/>
      <c r="E6" s="283"/>
      <c r="F6" s="283"/>
      <c r="G6" s="283"/>
    </row>
    <row r="7" spans="1:31" s="27" customFormat="1" ht="12.75" customHeight="1">
      <c r="A7" s="278" t="s">
        <v>2</v>
      </c>
      <c r="B7" s="278"/>
      <c r="C7" s="278"/>
      <c r="D7" s="278"/>
      <c r="E7" s="278"/>
      <c r="F7" s="278"/>
      <c r="G7" s="15"/>
      <c r="H7" s="15"/>
      <c r="I7" s="26"/>
      <c r="J7" s="26"/>
      <c r="K7" s="26"/>
      <c r="L7" s="26"/>
      <c r="M7" s="26"/>
      <c r="N7" s="26"/>
      <c r="O7" s="26"/>
      <c r="P7" s="26"/>
      <c r="Q7" s="26"/>
      <c r="R7" s="26"/>
      <c r="S7" s="26"/>
      <c r="T7" s="26"/>
      <c r="U7" s="26"/>
      <c r="V7" s="26"/>
      <c r="W7" s="26"/>
      <c r="X7" s="26"/>
      <c r="Y7" s="26"/>
      <c r="Z7" s="26"/>
      <c r="AA7" s="26"/>
      <c r="AB7" s="26"/>
      <c r="AC7" s="26"/>
      <c r="AD7" s="26"/>
      <c r="AE7" s="26"/>
    </row>
    <row r="8" spans="1:31" s="161" customFormat="1" ht="15.75" customHeight="1">
      <c r="A8" s="158"/>
      <c r="B8" s="158"/>
      <c r="C8" s="158"/>
      <c r="D8" s="159" t="s">
        <v>153</v>
      </c>
      <c r="E8" s="158"/>
      <c r="F8" s="159" t="s">
        <v>153</v>
      </c>
      <c r="G8" s="58"/>
      <c r="H8" s="58"/>
      <c r="I8" s="160"/>
      <c r="J8" s="160"/>
      <c r="K8" s="160"/>
      <c r="L8" s="160"/>
      <c r="M8" s="160"/>
      <c r="N8" s="160"/>
      <c r="O8" s="160"/>
      <c r="P8" s="160"/>
      <c r="Q8" s="160"/>
      <c r="R8" s="160"/>
      <c r="S8" s="160"/>
      <c r="T8" s="160"/>
      <c r="U8" s="160"/>
      <c r="V8" s="160"/>
      <c r="W8" s="160"/>
      <c r="X8" s="160"/>
      <c r="Y8" s="160"/>
      <c r="Z8" s="160"/>
      <c r="AA8" s="160"/>
      <c r="AB8" s="160"/>
      <c r="AC8" s="160"/>
      <c r="AD8" s="160"/>
      <c r="AE8" s="160"/>
    </row>
    <row r="9" spans="1:31" s="161" customFormat="1" ht="15.75" customHeight="1">
      <c r="A9" s="162"/>
      <c r="B9" s="163"/>
      <c r="C9" s="163"/>
      <c r="D9" s="164" t="str">
        <f>'Con PL'!$D$13</f>
        <v>30 June 2008</v>
      </c>
      <c r="E9" s="165"/>
      <c r="F9" s="164" t="str">
        <f>'Con PL'!$F$13</f>
        <v>30 June 2007</v>
      </c>
      <c r="G9" s="58"/>
      <c r="H9" s="166"/>
      <c r="I9" s="160"/>
      <c r="J9" s="160"/>
      <c r="K9" s="160"/>
      <c r="L9" s="160"/>
      <c r="M9" s="160"/>
      <c r="N9" s="160"/>
      <c r="O9" s="160"/>
      <c r="P9" s="160"/>
      <c r="Q9" s="160"/>
      <c r="R9" s="160"/>
      <c r="S9" s="160"/>
      <c r="T9" s="160"/>
      <c r="U9" s="160"/>
      <c r="V9" s="160"/>
      <c r="W9" s="160"/>
      <c r="X9" s="160"/>
      <c r="Y9" s="160"/>
      <c r="Z9" s="160"/>
      <c r="AA9" s="160"/>
      <c r="AB9" s="160"/>
      <c r="AC9" s="160"/>
      <c r="AD9" s="160"/>
      <c r="AE9" s="160"/>
    </row>
    <row r="10" spans="1:31" s="161" customFormat="1" ht="15.75" customHeight="1">
      <c r="A10" s="162"/>
      <c r="B10" s="163"/>
      <c r="C10" s="163"/>
      <c r="D10" s="167" t="s">
        <v>11</v>
      </c>
      <c r="E10" s="167"/>
      <c r="F10" s="167" t="s">
        <v>11</v>
      </c>
      <c r="G10" s="58"/>
      <c r="H10" s="58"/>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row>
    <row r="11" spans="1:31" s="161" customFormat="1" ht="15.75" customHeight="1">
      <c r="A11" s="168" t="s">
        <v>38</v>
      </c>
      <c r="B11" s="163"/>
      <c r="C11" s="163"/>
      <c r="D11" s="169"/>
      <c r="E11" s="169"/>
      <c r="F11" s="170"/>
      <c r="G11" s="58"/>
      <c r="H11" s="58"/>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row>
    <row r="12" spans="1:31" s="161" customFormat="1" ht="15.75" customHeight="1">
      <c r="A12" s="171" t="s">
        <v>16</v>
      </c>
      <c r="B12" s="163"/>
      <c r="C12" s="163"/>
      <c r="D12" s="169">
        <v>4502</v>
      </c>
      <c r="E12" s="169"/>
      <c r="F12" s="169" t="s">
        <v>18</v>
      </c>
      <c r="G12" s="58"/>
      <c r="H12" s="58"/>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row>
    <row r="13" spans="1:31" s="161" customFormat="1" ht="15.75" customHeight="1">
      <c r="A13" s="171"/>
      <c r="B13" s="163"/>
      <c r="C13" s="163"/>
      <c r="D13" s="169"/>
      <c r="E13" s="169"/>
      <c r="F13" s="169"/>
      <c r="G13" s="58"/>
      <c r="H13" s="58"/>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row>
    <row r="14" spans="1:31" s="161" customFormat="1" ht="15.75" customHeight="1">
      <c r="A14" s="171" t="s">
        <v>128</v>
      </c>
      <c r="B14" s="163"/>
      <c r="C14" s="163"/>
      <c r="D14" s="169"/>
      <c r="E14" s="169"/>
      <c r="F14" s="169"/>
      <c r="G14" s="58"/>
      <c r="H14" s="58"/>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row>
    <row r="15" spans="1:31" s="161" customFormat="1" ht="15.75" customHeight="1">
      <c r="A15" s="171"/>
      <c r="B15" s="163" t="s">
        <v>111</v>
      </c>
      <c r="C15" s="163"/>
      <c r="D15" s="169">
        <v>251</v>
      </c>
      <c r="E15" s="169"/>
      <c r="F15" s="169" t="s">
        <v>18</v>
      </c>
      <c r="G15" s="58"/>
      <c r="H15" s="58"/>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row>
    <row r="16" spans="1:31" s="161" customFormat="1" ht="15.75" customHeight="1">
      <c r="A16" s="171"/>
      <c r="B16" s="163" t="s">
        <v>113</v>
      </c>
      <c r="C16" s="163"/>
      <c r="D16" s="169">
        <v>22</v>
      </c>
      <c r="E16" s="169"/>
      <c r="F16" s="169" t="s">
        <v>18</v>
      </c>
      <c r="G16" s="58"/>
      <c r="H16" s="58"/>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row>
    <row r="17" spans="1:31" s="161" customFormat="1" ht="15.75" customHeight="1">
      <c r="A17" s="171"/>
      <c r="B17" s="163" t="s">
        <v>114</v>
      </c>
      <c r="C17" s="163"/>
      <c r="D17" s="169">
        <v>5</v>
      </c>
      <c r="E17" s="169"/>
      <c r="F17" s="169" t="s">
        <v>18</v>
      </c>
      <c r="G17" s="58"/>
      <c r="H17" s="58"/>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row>
    <row r="18" spans="1:31" s="161" customFormat="1" ht="15.75" customHeight="1">
      <c r="A18" s="171"/>
      <c r="B18" s="163" t="s">
        <v>251</v>
      </c>
      <c r="C18" s="163"/>
      <c r="D18" s="169">
        <v>-2015</v>
      </c>
      <c r="E18" s="169"/>
      <c r="F18" s="169" t="s">
        <v>18</v>
      </c>
      <c r="G18" s="58"/>
      <c r="H18" s="58"/>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row>
    <row r="19" spans="1:31" s="161" customFormat="1" ht="15.75" customHeight="1">
      <c r="A19" s="171"/>
      <c r="B19" s="163" t="s">
        <v>115</v>
      </c>
      <c r="C19" s="163"/>
      <c r="D19" s="169">
        <v>155</v>
      </c>
      <c r="E19" s="169"/>
      <c r="F19" s="169" t="s">
        <v>18</v>
      </c>
      <c r="G19" s="58"/>
      <c r="H19" s="58"/>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row>
    <row r="20" spans="1:31" s="161" customFormat="1" ht="15.75" customHeight="1">
      <c r="A20" s="171"/>
      <c r="B20" s="163" t="s">
        <v>116</v>
      </c>
      <c r="C20" s="163"/>
      <c r="D20" s="172">
        <v>-127</v>
      </c>
      <c r="E20" s="169"/>
      <c r="F20" s="172" t="s">
        <v>18</v>
      </c>
      <c r="G20" s="58"/>
      <c r="H20" s="58"/>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row>
    <row r="21" spans="1:31" s="161" customFormat="1" ht="15.75" customHeight="1">
      <c r="A21" s="171" t="s">
        <v>39</v>
      </c>
      <c r="B21" s="163"/>
      <c r="C21" s="163"/>
      <c r="D21" s="169">
        <f>SUM(D12:D20)</f>
        <v>2793</v>
      </c>
      <c r="E21" s="169"/>
      <c r="F21" s="169" t="s">
        <v>18</v>
      </c>
      <c r="G21" s="58"/>
      <c r="H21" s="58"/>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row>
    <row r="22" spans="1:31" s="161" customFormat="1" ht="15.75" customHeight="1">
      <c r="A22" s="171"/>
      <c r="B22" s="163"/>
      <c r="C22" s="163"/>
      <c r="D22" s="169"/>
      <c r="E22" s="169"/>
      <c r="F22" s="169"/>
      <c r="G22" s="58"/>
      <c r="H22" s="58"/>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row>
    <row r="23" spans="1:31" s="161" customFormat="1" ht="15.75" customHeight="1">
      <c r="A23" s="171" t="s">
        <v>40</v>
      </c>
      <c r="B23" s="163"/>
      <c r="C23" s="163"/>
      <c r="D23" s="169"/>
      <c r="E23" s="169"/>
      <c r="F23" s="169"/>
      <c r="G23" s="58"/>
      <c r="H23" s="58"/>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row>
    <row r="24" spans="1:31" s="161" customFormat="1" ht="15.75" customHeight="1">
      <c r="A24" s="171"/>
      <c r="B24" s="163" t="s">
        <v>130</v>
      </c>
      <c r="C24" s="163"/>
      <c r="D24" s="169">
        <v>39</v>
      </c>
      <c r="E24" s="169"/>
      <c r="F24" s="169" t="s">
        <v>18</v>
      </c>
      <c r="G24" s="58"/>
      <c r="H24" s="58"/>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row>
    <row r="25" spans="1:31" s="61" customFormat="1" ht="15.75" customHeight="1">
      <c r="A25" s="173"/>
      <c r="B25" s="174" t="s">
        <v>135</v>
      </c>
      <c r="C25" s="174"/>
      <c r="D25" s="169">
        <v>531</v>
      </c>
      <c r="E25" s="169"/>
      <c r="F25" s="172" t="s">
        <v>18</v>
      </c>
      <c r="G25" s="58"/>
      <c r="H25" s="58"/>
      <c r="I25" s="59"/>
      <c r="J25" s="59"/>
      <c r="K25" s="59"/>
      <c r="L25" s="59"/>
      <c r="M25" s="59"/>
      <c r="N25" s="59"/>
      <c r="O25" s="59"/>
      <c r="P25" s="59"/>
      <c r="Q25" s="59"/>
      <c r="R25" s="59"/>
      <c r="S25" s="59"/>
      <c r="T25" s="59"/>
      <c r="U25" s="59"/>
      <c r="V25" s="59"/>
      <c r="W25" s="59"/>
      <c r="X25" s="59"/>
      <c r="Y25" s="59"/>
      <c r="Z25" s="59"/>
      <c r="AA25" s="59"/>
      <c r="AB25" s="59"/>
      <c r="AC25" s="59"/>
      <c r="AD25" s="59"/>
      <c r="AE25" s="59"/>
    </row>
    <row r="26" spans="1:31" s="161" customFormat="1" ht="15.75" customHeight="1">
      <c r="A26" s="161" t="s">
        <v>117</v>
      </c>
      <c r="B26" s="163"/>
      <c r="C26" s="163"/>
      <c r="D26" s="175">
        <f>SUM(D21:D25)</f>
        <v>3363</v>
      </c>
      <c r="E26" s="169"/>
      <c r="F26" s="169" t="s">
        <v>18</v>
      </c>
      <c r="G26" s="58"/>
      <c r="H26" s="58"/>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row>
    <row r="27" spans="1:31" s="161" customFormat="1" ht="15.75" customHeight="1">
      <c r="A27" s="168"/>
      <c r="B27" s="163" t="s">
        <v>41</v>
      </c>
      <c r="C27" s="163"/>
      <c r="D27" s="169">
        <f>-24</f>
        <v>-24</v>
      </c>
      <c r="E27" s="169"/>
      <c r="F27" s="172" t="s">
        <v>18</v>
      </c>
      <c r="G27" s="58"/>
      <c r="H27" s="58"/>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row>
    <row r="28" spans="1:31" s="161" customFormat="1" ht="15.75" customHeight="1">
      <c r="A28" s="171" t="s">
        <v>118</v>
      </c>
      <c r="B28" s="163"/>
      <c r="C28" s="163"/>
      <c r="D28" s="175">
        <f>SUM(D26:D27)</f>
        <v>3339</v>
      </c>
      <c r="E28" s="169"/>
      <c r="F28" s="169" t="s">
        <v>18</v>
      </c>
      <c r="G28" s="58"/>
      <c r="H28" s="58"/>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row>
    <row r="29" spans="1:31" s="161" customFormat="1" ht="15.75" customHeight="1">
      <c r="A29" s="171"/>
      <c r="B29" s="163"/>
      <c r="C29" s="163"/>
      <c r="D29" s="169"/>
      <c r="E29" s="169"/>
      <c r="F29" s="169"/>
      <c r="G29" s="58"/>
      <c r="H29" s="58"/>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row>
    <row r="30" spans="1:31" s="161" customFormat="1" ht="15.75" customHeight="1">
      <c r="A30" s="168" t="s">
        <v>42</v>
      </c>
      <c r="B30" s="163"/>
      <c r="C30" s="163"/>
      <c r="D30" s="169"/>
      <c r="E30" s="169"/>
      <c r="F30" s="169"/>
      <c r="G30" s="58"/>
      <c r="H30" s="58"/>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row>
    <row r="31" spans="1:31" s="161" customFormat="1" ht="15.75" customHeight="1">
      <c r="A31" s="168"/>
      <c r="B31" s="163" t="s">
        <v>119</v>
      </c>
      <c r="C31" s="163"/>
      <c r="D31" s="169">
        <v>127</v>
      </c>
      <c r="E31" s="169"/>
      <c r="F31" s="169" t="s">
        <v>18</v>
      </c>
      <c r="G31" s="58"/>
      <c r="H31" s="58"/>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row>
    <row r="32" spans="1:31" s="161" customFormat="1" ht="15.75" customHeight="1">
      <c r="A32" s="168"/>
      <c r="B32" s="163" t="s">
        <v>120</v>
      </c>
      <c r="C32" s="163"/>
      <c r="D32" s="169">
        <v>-397</v>
      </c>
      <c r="E32" s="169"/>
      <c r="F32" s="169" t="s">
        <v>18</v>
      </c>
      <c r="G32" s="58"/>
      <c r="H32" s="58"/>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row>
    <row r="33" spans="1:31" s="161" customFormat="1" ht="15.75" customHeight="1">
      <c r="A33" s="168"/>
      <c r="B33" s="163" t="s">
        <v>121</v>
      </c>
      <c r="C33" s="163"/>
      <c r="D33" s="169">
        <v>-184</v>
      </c>
      <c r="E33" s="169"/>
      <c r="F33" s="169" t="s">
        <v>18</v>
      </c>
      <c r="G33" s="58"/>
      <c r="H33" s="58"/>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row>
    <row r="34" spans="1:31" s="161" customFormat="1" ht="15.75" customHeight="1">
      <c r="A34" s="168"/>
      <c r="B34" s="163" t="s">
        <v>240</v>
      </c>
      <c r="D34" s="169">
        <v>2915</v>
      </c>
      <c r="E34" s="169"/>
      <c r="F34" s="169"/>
      <c r="G34" s="58"/>
      <c r="H34" s="58"/>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row>
    <row r="35" spans="1:31" s="161" customFormat="1" ht="15.75" customHeight="1">
      <c r="A35" s="171" t="s">
        <v>132</v>
      </c>
      <c r="B35" s="163"/>
      <c r="C35" s="163"/>
      <c r="D35" s="176">
        <f>SUM(D31:D34)</f>
        <v>2461</v>
      </c>
      <c r="E35" s="169"/>
      <c r="F35" s="176" t="s">
        <v>18</v>
      </c>
      <c r="G35" s="58"/>
      <c r="H35" s="58"/>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row>
    <row r="36" spans="1:31" s="161" customFormat="1" ht="15.75" customHeight="1">
      <c r="A36" s="162"/>
      <c r="B36" s="163"/>
      <c r="C36" s="163"/>
      <c r="D36" s="169"/>
      <c r="E36" s="169"/>
      <c r="F36" s="169"/>
      <c r="G36" s="58"/>
      <c r="H36" s="58"/>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1:31" s="161" customFormat="1" ht="15.75" customHeight="1">
      <c r="A37" s="168" t="s">
        <v>43</v>
      </c>
      <c r="B37" s="163"/>
      <c r="C37" s="163"/>
      <c r="D37" s="169"/>
      <c r="E37" s="169"/>
      <c r="F37" s="169"/>
      <c r="G37" s="58"/>
      <c r="H37" s="58"/>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1:31" s="161" customFormat="1" ht="15.75" customHeight="1">
      <c r="A38" s="168"/>
      <c r="B38" s="277" t="s">
        <v>273</v>
      </c>
      <c r="C38" s="277"/>
      <c r="D38" s="169"/>
      <c r="E38" s="169"/>
      <c r="F38" s="169"/>
      <c r="G38" s="58"/>
      <c r="H38" s="58"/>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row>
    <row r="39" spans="1:31" s="161" customFormat="1" ht="15.75" customHeight="1">
      <c r="A39" s="168"/>
      <c r="B39" s="277"/>
      <c r="C39" s="277"/>
      <c r="D39" s="169">
        <v>12222</v>
      </c>
      <c r="E39" s="169"/>
      <c r="F39" s="169" t="s">
        <v>18</v>
      </c>
      <c r="G39" s="58"/>
      <c r="H39" s="58"/>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row>
    <row r="40" spans="1:31" s="161" customFormat="1" ht="15.75" customHeight="1">
      <c r="A40" s="162"/>
      <c r="B40" s="163" t="s">
        <v>122</v>
      </c>
      <c r="C40" s="163"/>
      <c r="D40" s="169">
        <f>-260-40</f>
        <v>-300</v>
      </c>
      <c r="E40" s="169"/>
      <c r="F40" s="169" t="s">
        <v>18</v>
      </c>
      <c r="G40" s="58"/>
      <c r="H40" s="58"/>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row>
    <row r="41" spans="1:31" s="161" customFormat="1" ht="15.75" customHeight="1">
      <c r="A41" s="162"/>
      <c r="B41" s="163" t="s">
        <v>136</v>
      </c>
      <c r="C41" s="163"/>
      <c r="D41" s="169">
        <f>-145-115</f>
        <v>-260</v>
      </c>
      <c r="E41" s="169"/>
      <c r="F41" s="169" t="s">
        <v>18</v>
      </c>
      <c r="G41" s="58"/>
      <c r="H41" s="58"/>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row>
    <row r="42" spans="1:31" s="61" customFormat="1" ht="15.75" customHeight="1">
      <c r="A42" s="173" t="s">
        <v>182</v>
      </c>
      <c r="B42" s="174"/>
      <c r="C42" s="174"/>
      <c r="D42" s="176">
        <f>SUM(D38:D41)</f>
        <v>11662</v>
      </c>
      <c r="E42" s="169"/>
      <c r="F42" s="176" t="s">
        <v>18</v>
      </c>
      <c r="G42" s="58"/>
      <c r="H42" s="58"/>
      <c r="I42" s="59"/>
      <c r="J42" s="59"/>
      <c r="K42" s="59"/>
      <c r="L42" s="59"/>
      <c r="M42" s="59"/>
      <c r="N42" s="59"/>
      <c r="O42" s="59"/>
      <c r="P42" s="59"/>
      <c r="Q42" s="59"/>
      <c r="R42" s="59"/>
      <c r="S42" s="59"/>
      <c r="T42" s="59"/>
      <c r="U42" s="59"/>
      <c r="V42" s="59"/>
      <c r="W42" s="59"/>
      <c r="X42" s="59"/>
      <c r="Y42" s="59"/>
      <c r="Z42" s="59"/>
      <c r="AA42" s="59"/>
      <c r="AB42" s="59"/>
      <c r="AC42" s="59"/>
      <c r="AD42" s="59"/>
      <c r="AE42" s="59"/>
    </row>
    <row r="43" spans="1:31" s="161" customFormat="1" ht="15.75" customHeight="1">
      <c r="A43" s="171"/>
      <c r="B43" s="163"/>
      <c r="C43" s="163"/>
      <c r="D43" s="169"/>
      <c r="E43" s="169"/>
      <c r="F43" s="169"/>
      <c r="G43" s="58"/>
      <c r="H43" s="58"/>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row>
    <row r="44" spans="1:31" s="161" customFormat="1" ht="15.75" customHeight="1">
      <c r="A44" s="171" t="s">
        <v>183</v>
      </c>
      <c r="B44" s="163"/>
      <c r="C44" s="163"/>
      <c r="D44" s="169">
        <f>D28+D35+D42</f>
        <v>17462</v>
      </c>
      <c r="E44" s="169"/>
      <c r="F44" s="169" t="s">
        <v>18</v>
      </c>
      <c r="G44" s="58"/>
      <c r="H44" s="58"/>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row>
    <row r="45" spans="1:31" s="161" customFormat="1" ht="15.75" customHeight="1">
      <c r="A45" s="171"/>
      <c r="B45" s="163"/>
      <c r="C45" s="163"/>
      <c r="D45" s="169"/>
      <c r="E45" s="169"/>
      <c r="F45" s="169"/>
      <c r="G45" s="58"/>
      <c r="H45" s="58"/>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row>
    <row r="46" spans="1:31" s="161" customFormat="1" ht="15.75" customHeight="1">
      <c r="A46" s="171" t="s">
        <v>44</v>
      </c>
      <c r="B46" s="163"/>
      <c r="C46" s="163"/>
      <c r="D46" s="188" t="s">
        <v>241</v>
      </c>
      <c r="E46" s="169"/>
      <c r="F46" s="169" t="s">
        <v>18</v>
      </c>
      <c r="G46" s="58"/>
      <c r="H46" s="58"/>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row>
    <row r="47" spans="1:31" s="161" customFormat="1" ht="15.75" customHeight="1">
      <c r="A47" s="171"/>
      <c r="B47" s="163"/>
      <c r="C47" s="163"/>
      <c r="D47" s="169"/>
      <c r="E47" s="169"/>
      <c r="F47" s="169"/>
      <c r="G47" s="58"/>
      <c r="H47" s="58"/>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row>
    <row r="48" spans="1:31" s="161" customFormat="1" ht="15.75" customHeight="1" thickBot="1">
      <c r="A48" s="171" t="s">
        <v>45</v>
      </c>
      <c r="B48" s="163"/>
      <c r="C48" s="163"/>
      <c r="D48" s="177">
        <v>17462</v>
      </c>
      <c r="E48" s="169"/>
      <c r="F48" s="178" t="s">
        <v>18</v>
      </c>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row>
    <row r="49" spans="1:31" s="161" customFormat="1" ht="15.75" customHeight="1" thickTop="1">
      <c r="A49" s="171"/>
      <c r="B49" s="163"/>
      <c r="C49" s="163"/>
      <c r="D49" s="169"/>
      <c r="E49" s="169"/>
      <c r="F49" s="17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row>
    <row r="50" spans="1:31" s="161" customFormat="1" ht="15.75" customHeight="1">
      <c r="A50" s="179" t="s">
        <v>46</v>
      </c>
      <c r="B50" s="163"/>
      <c r="C50" s="163"/>
      <c r="D50" s="169"/>
      <c r="E50" s="169"/>
      <c r="F50" s="17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row>
    <row r="51" spans="1:31" s="161" customFormat="1" ht="15.75" customHeight="1">
      <c r="A51" s="171" t="s">
        <v>200</v>
      </c>
      <c r="B51" s="163"/>
      <c r="C51" s="163"/>
      <c r="D51" s="180">
        <v>15537</v>
      </c>
      <c r="E51" s="169"/>
      <c r="F51" s="169" t="s">
        <v>18</v>
      </c>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row>
    <row r="52" spans="1:31" s="161" customFormat="1" ht="15.75" customHeight="1">
      <c r="A52" s="171" t="s">
        <v>47</v>
      </c>
      <c r="B52" s="163"/>
      <c r="C52" s="163"/>
      <c r="D52" s="180">
        <v>1925</v>
      </c>
      <c r="E52" s="169"/>
      <c r="F52" s="169" t="s">
        <v>18</v>
      </c>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row>
    <row r="53" spans="1:31" s="161" customFormat="1" ht="15.75" customHeight="1">
      <c r="A53" s="171"/>
      <c r="B53" s="163"/>
      <c r="C53" s="163"/>
      <c r="D53" s="169"/>
      <c r="E53" s="169"/>
      <c r="F53" s="169"/>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row>
    <row r="54" spans="4:31" s="181" customFormat="1" ht="15.75" customHeight="1" thickBot="1">
      <c r="D54" s="182">
        <f>SUM(D51:D53)</f>
        <v>17462</v>
      </c>
      <c r="E54" s="183"/>
      <c r="F54" s="178" t="s">
        <v>18</v>
      </c>
      <c r="G54" s="184"/>
      <c r="H54" s="184"/>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row>
    <row r="55" spans="4:31" s="181" customFormat="1" ht="15.75" customHeight="1" thickTop="1">
      <c r="D55" s="186"/>
      <c r="E55" s="187"/>
      <c r="F55" s="188"/>
      <c r="G55" s="184"/>
      <c r="H55" s="184"/>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row>
    <row r="56" spans="1:31" s="181" customFormat="1" ht="15.75" customHeight="1">
      <c r="A56" s="161" t="s">
        <v>151</v>
      </c>
      <c r="B56" s="161"/>
      <c r="C56" s="161"/>
      <c r="D56" s="161"/>
      <c r="E56" s="160"/>
      <c r="F56" s="161"/>
      <c r="G56" s="184"/>
      <c r="H56" s="184"/>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row>
    <row r="57" spans="1:31" s="181" customFormat="1" ht="15.75" customHeight="1">
      <c r="A57" s="161"/>
      <c r="B57" s="247" t="s">
        <v>241</v>
      </c>
      <c r="C57" s="161" t="s">
        <v>242</v>
      </c>
      <c r="D57" s="161"/>
      <c r="E57" s="160"/>
      <c r="F57" s="161"/>
      <c r="G57" s="184"/>
      <c r="H57" s="184"/>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row>
    <row r="58" spans="1:31" s="181" customFormat="1" ht="15.75" customHeight="1">
      <c r="A58" s="189"/>
      <c r="B58" s="189"/>
      <c r="C58" s="189"/>
      <c r="D58" s="189"/>
      <c r="E58" s="189"/>
      <c r="F58" s="189"/>
      <c r="G58" s="184"/>
      <c r="H58" s="184"/>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row>
    <row r="59" spans="1:31" s="161" customFormat="1" ht="15.75" customHeight="1">
      <c r="A59" s="264" t="s">
        <v>267</v>
      </c>
      <c r="B59" s="264"/>
      <c r="C59" s="264"/>
      <c r="D59" s="264"/>
      <c r="E59" s="264"/>
      <c r="F59" s="264"/>
      <c r="G59" s="264"/>
      <c r="H59" s="58"/>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row>
    <row r="60" spans="1:31" s="161" customFormat="1" ht="15.75" customHeight="1">
      <c r="A60" s="264"/>
      <c r="B60" s="264"/>
      <c r="C60" s="264"/>
      <c r="D60" s="264"/>
      <c r="E60" s="264"/>
      <c r="F60" s="264"/>
      <c r="G60" s="264"/>
      <c r="H60" s="58"/>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row>
    <row r="61" spans="1:31" s="161" customFormat="1" ht="15.75" customHeight="1">
      <c r="A61" s="83"/>
      <c r="B61" s="83"/>
      <c r="C61" s="83"/>
      <c r="D61" s="83"/>
      <c r="E61" s="83"/>
      <c r="F61" s="190"/>
      <c r="G61" s="58"/>
      <c r="H61" s="58"/>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row>
    <row r="62" spans="1:31" s="161" customFormat="1" ht="15.75" customHeight="1">
      <c r="A62" s="264" t="s">
        <v>193</v>
      </c>
      <c r="B62" s="264"/>
      <c r="C62" s="264"/>
      <c r="D62" s="264"/>
      <c r="E62" s="264"/>
      <c r="F62" s="264"/>
      <c r="G62" s="264"/>
      <c r="H62" s="106"/>
      <c r="I62" s="106"/>
      <c r="J62" s="106"/>
      <c r="K62" s="160"/>
      <c r="L62" s="160"/>
      <c r="M62" s="160"/>
      <c r="N62" s="160"/>
      <c r="O62" s="160"/>
      <c r="P62" s="160"/>
      <c r="Q62" s="160"/>
      <c r="R62" s="160"/>
      <c r="S62" s="160"/>
      <c r="T62" s="160"/>
      <c r="U62" s="160"/>
      <c r="V62" s="160"/>
      <c r="W62" s="160"/>
      <c r="X62" s="160"/>
      <c r="Y62" s="160"/>
      <c r="Z62" s="160"/>
      <c r="AA62" s="160"/>
      <c r="AB62" s="160"/>
      <c r="AC62" s="160"/>
      <c r="AD62" s="160"/>
      <c r="AE62" s="160"/>
    </row>
    <row r="63" spans="1:31" s="161" customFormat="1" ht="15.75" customHeight="1">
      <c r="A63" s="83"/>
      <c r="B63" s="83"/>
      <c r="C63" s="83"/>
      <c r="D63" s="83"/>
      <c r="E63" s="83"/>
      <c r="F63" s="190"/>
      <c r="G63" s="58"/>
      <c r="H63" s="58"/>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row>
    <row r="64" spans="1:31" s="161" customFormat="1" ht="15.75" customHeight="1">
      <c r="A64" s="264" t="s">
        <v>181</v>
      </c>
      <c r="B64" s="264"/>
      <c r="C64" s="264"/>
      <c r="D64" s="264"/>
      <c r="E64" s="264"/>
      <c r="F64" s="264"/>
      <c r="G64" s="264"/>
      <c r="H64" s="106"/>
      <c r="I64" s="106"/>
      <c r="J64" s="106"/>
      <c r="K64" s="160"/>
      <c r="L64" s="160"/>
      <c r="M64" s="160"/>
      <c r="N64" s="160"/>
      <c r="O64" s="160"/>
      <c r="P64" s="160"/>
      <c r="Q64" s="160"/>
      <c r="R64" s="160"/>
      <c r="S64" s="160"/>
      <c r="T64" s="160"/>
      <c r="U64" s="160"/>
      <c r="V64" s="160"/>
      <c r="W64" s="160"/>
      <c r="X64" s="160"/>
      <c r="Y64" s="160"/>
      <c r="Z64" s="160"/>
      <c r="AA64" s="160"/>
      <c r="AB64" s="160"/>
      <c r="AC64" s="160"/>
      <c r="AD64" s="160"/>
      <c r="AE64" s="160"/>
    </row>
    <row r="65" spans="1:31" s="161" customFormat="1" ht="15.75" customHeight="1">
      <c r="A65" s="264"/>
      <c r="B65" s="264"/>
      <c r="C65" s="264"/>
      <c r="D65" s="264"/>
      <c r="E65" s="264"/>
      <c r="F65" s="264"/>
      <c r="G65" s="264"/>
      <c r="H65" s="106"/>
      <c r="I65" s="106"/>
      <c r="J65" s="106"/>
      <c r="K65" s="160"/>
      <c r="L65" s="160"/>
      <c r="M65" s="160"/>
      <c r="N65" s="160"/>
      <c r="O65" s="160"/>
      <c r="P65" s="160"/>
      <c r="Q65" s="160"/>
      <c r="R65" s="160"/>
      <c r="S65" s="160"/>
      <c r="T65" s="160"/>
      <c r="U65" s="160"/>
      <c r="V65" s="160"/>
      <c r="W65" s="160"/>
      <c r="X65" s="160"/>
      <c r="Y65" s="160"/>
      <c r="Z65" s="160"/>
      <c r="AA65" s="160"/>
      <c r="AB65" s="160"/>
      <c r="AC65" s="160"/>
      <c r="AD65" s="160"/>
      <c r="AE65" s="160"/>
    </row>
    <row r="66" spans="1:31" s="181" customFormat="1" ht="15.75" customHeight="1">
      <c r="A66" s="85"/>
      <c r="B66" s="78"/>
      <c r="C66" s="191"/>
      <c r="D66" s="78"/>
      <c r="E66" s="92"/>
      <c r="F66" s="161"/>
      <c r="G66" s="58"/>
      <c r="H66" s="58"/>
      <c r="I66" s="160"/>
      <c r="J66" s="160"/>
      <c r="K66" s="185"/>
      <c r="L66" s="185"/>
      <c r="M66" s="185"/>
      <c r="N66" s="185"/>
      <c r="O66" s="185"/>
      <c r="P66" s="185"/>
      <c r="Q66" s="185"/>
      <c r="R66" s="185"/>
      <c r="S66" s="185"/>
      <c r="T66" s="185"/>
      <c r="U66" s="185"/>
      <c r="V66" s="185"/>
      <c r="W66" s="185"/>
      <c r="X66" s="185"/>
      <c r="Y66" s="185"/>
      <c r="Z66" s="185"/>
      <c r="AA66" s="185"/>
      <c r="AB66" s="185"/>
      <c r="AC66" s="185"/>
      <c r="AD66" s="185"/>
      <c r="AE66" s="185"/>
    </row>
    <row r="67" spans="1:31" s="181" customFormat="1" ht="15.75" customHeight="1">
      <c r="A67" s="265" t="s">
        <v>170</v>
      </c>
      <c r="B67" s="265"/>
      <c r="C67" s="265"/>
      <c r="D67" s="265"/>
      <c r="E67" s="265"/>
      <c r="F67" s="265"/>
      <c r="G67" s="265"/>
      <c r="H67" s="58"/>
      <c r="I67" s="160"/>
      <c r="J67" s="160"/>
      <c r="K67" s="185"/>
      <c r="L67" s="185"/>
      <c r="M67" s="185"/>
      <c r="N67" s="185"/>
      <c r="O67" s="185"/>
      <c r="P67" s="185"/>
      <c r="Q67" s="185"/>
      <c r="R67" s="185"/>
      <c r="S67" s="185"/>
      <c r="T67" s="185"/>
      <c r="U67" s="185"/>
      <c r="V67" s="185"/>
      <c r="W67" s="185"/>
      <c r="X67" s="185"/>
      <c r="Y67" s="185"/>
      <c r="Z67" s="185"/>
      <c r="AA67" s="185"/>
      <c r="AB67" s="185"/>
      <c r="AC67" s="185"/>
      <c r="AD67" s="185"/>
      <c r="AE67" s="185"/>
    </row>
    <row r="68" spans="1:31" s="181" customFormat="1" ht="15.75" customHeight="1">
      <c r="A68" s="189"/>
      <c r="B68" s="189"/>
      <c r="C68" s="189"/>
      <c r="D68" s="189"/>
      <c r="E68" s="189"/>
      <c r="G68" s="184"/>
      <c r="H68" s="184"/>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row>
    <row r="69" spans="1:5" ht="12.75" customHeight="1">
      <c r="A69" s="38"/>
      <c r="B69" s="38"/>
      <c r="C69" s="38"/>
      <c r="D69" s="38"/>
      <c r="E69" s="3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sheetData>
  <sheetProtection/>
  <mergeCells count="11">
    <mergeCell ref="A59:G60"/>
    <mergeCell ref="A62:G62"/>
    <mergeCell ref="A64:G65"/>
    <mergeCell ref="A67:G67"/>
    <mergeCell ref="B38:C39"/>
    <mergeCell ref="A7:F7"/>
    <mergeCell ref="A1:F1"/>
    <mergeCell ref="A2:F2"/>
    <mergeCell ref="A3:F3"/>
    <mergeCell ref="A5:G5"/>
    <mergeCell ref="A6:G6"/>
  </mergeCells>
  <printOptions horizontalCentered="1"/>
  <pageMargins left="0.64" right="0.34" top="0.38" bottom="0.28" header="0.21" footer="0.17"/>
  <pageSetup horizontalDpi="300" verticalDpi="3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1:N91"/>
  <sheetViews>
    <sheetView zoomScale="115" zoomScaleNormal="115" zoomScalePageLayoutView="0" workbookViewId="0" topLeftCell="B47">
      <selection activeCell="I79" sqref="I79"/>
    </sheetView>
  </sheetViews>
  <sheetFormatPr defaultColWidth="9.140625" defaultRowHeight="12.75"/>
  <cols>
    <col min="1" max="1" width="3.7109375" style="1" customWidth="1"/>
    <col min="2" max="2" width="5.7109375" style="1" customWidth="1"/>
    <col min="3" max="3" width="10.57421875" style="1" customWidth="1"/>
    <col min="4" max="4" width="15.8515625" style="1" customWidth="1"/>
    <col min="5" max="5" width="15.7109375" style="1" customWidth="1"/>
    <col min="6" max="6" width="1.7109375" style="1" customWidth="1"/>
    <col min="7" max="7" width="15.7109375" style="1" customWidth="1"/>
    <col min="8" max="8" width="1.7109375" style="1" customWidth="1"/>
    <col min="9" max="9" width="17.7109375" style="1" customWidth="1"/>
    <col min="10" max="10" width="5.140625" style="1" customWidth="1"/>
    <col min="11" max="11" width="13.421875" style="1" customWidth="1"/>
    <col min="12" max="12" width="25.8515625" style="15" customWidth="1"/>
    <col min="13" max="13" width="11.140625" style="15" customWidth="1"/>
    <col min="14" max="14" width="9.140625" style="15" customWidth="1"/>
    <col min="15" max="16384" width="9.140625" style="1" customWidth="1"/>
  </cols>
  <sheetData>
    <row r="1" spans="1:12" ht="23.25">
      <c r="A1" s="284" t="str">
        <f>'[1]Stat Change of Eq'!$A$1:$H$1</f>
        <v>JF Technology Berhad</v>
      </c>
      <c r="B1" s="284"/>
      <c r="C1" s="284"/>
      <c r="D1" s="284"/>
      <c r="E1" s="284"/>
      <c r="F1" s="284"/>
      <c r="G1" s="284"/>
      <c r="H1" s="284"/>
      <c r="I1" s="284"/>
      <c r="J1" s="284"/>
      <c r="K1" s="284"/>
      <c r="L1" s="284"/>
    </row>
    <row r="2" spans="1:12" ht="12.75" customHeight="1">
      <c r="A2" s="285" t="str">
        <f>'[1]Stat Change of Eq'!$A$2:$H$2</f>
        <v>(Company No. 747681-H)</v>
      </c>
      <c r="B2" s="285"/>
      <c r="C2" s="285"/>
      <c r="D2" s="285"/>
      <c r="E2" s="285"/>
      <c r="F2" s="285"/>
      <c r="G2" s="285"/>
      <c r="H2" s="285"/>
      <c r="I2" s="285"/>
      <c r="J2" s="285"/>
      <c r="K2" s="285"/>
      <c r="L2" s="285"/>
    </row>
    <row r="3" spans="1:12" ht="12.75" customHeight="1">
      <c r="A3" s="285" t="str">
        <f>'[1]Con BS'!$A$3:$E$3</f>
        <v>(Incorporated in Malaysia)</v>
      </c>
      <c r="B3" s="285"/>
      <c r="C3" s="285"/>
      <c r="D3" s="285"/>
      <c r="E3" s="285"/>
      <c r="F3" s="285"/>
      <c r="G3" s="285"/>
      <c r="H3" s="285"/>
      <c r="I3" s="285"/>
      <c r="J3" s="285"/>
      <c r="K3" s="285"/>
      <c r="L3" s="285"/>
    </row>
    <row r="4" spans="1:12" ht="15" customHeight="1">
      <c r="A4" s="3"/>
      <c r="B4" s="3"/>
      <c r="C4" s="3"/>
      <c r="D4" s="3"/>
      <c r="E4" s="3"/>
      <c r="F4" s="3"/>
      <c r="G4" s="3"/>
      <c r="H4" s="3"/>
      <c r="I4" s="3"/>
      <c r="J4" s="3"/>
      <c r="K4" s="3"/>
      <c r="L4" s="3"/>
    </row>
    <row r="5" spans="1:12" ht="15.75">
      <c r="A5" s="266" t="str">
        <f>'Cash Flow'!A5:F5</f>
        <v>Quarterly report on results for the 4th Quarter ended 30 June 2008</v>
      </c>
      <c r="B5" s="266"/>
      <c r="C5" s="266"/>
      <c r="D5" s="266"/>
      <c r="E5" s="266"/>
      <c r="F5" s="266"/>
      <c r="G5" s="266"/>
      <c r="H5" s="266"/>
      <c r="I5" s="266"/>
      <c r="J5" s="266"/>
      <c r="K5" s="266"/>
      <c r="L5" s="266"/>
    </row>
    <row r="6" spans="1:12" ht="15.75">
      <c r="A6" s="30"/>
      <c r="B6" s="30"/>
      <c r="C6" s="30"/>
      <c r="D6" s="30"/>
      <c r="E6" s="30"/>
      <c r="F6" s="30"/>
      <c r="G6" s="30"/>
      <c r="H6" s="30"/>
      <c r="I6" s="30"/>
      <c r="J6" s="30"/>
      <c r="K6" s="30"/>
      <c r="L6" s="30"/>
    </row>
    <row r="7" spans="1:14" s="61" customFormat="1" ht="15" customHeight="1">
      <c r="A7" s="139" t="s">
        <v>48</v>
      </c>
      <c r="B7" s="140" t="s">
        <v>49</v>
      </c>
      <c r="C7" s="141"/>
      <c r="D7" s="141"/>
      <c r="E7" s="141"/>
      <c r="F7" s="141"/>
      <c r="G7" s="141"/>
      <c r="H7" s="141"/>
      <c r="I7" s="141"/>
      <c r="J7" s="141"/>
      <c r="K7" s="142"/>
      <c r="L7" s="142"/>
      <c r="M7" s="58"/>
      <c r="N7" s="58"/>
    </row>
    <row r="8" spans="1:14" s="61" customFormat="1" ht="15" customHeight="1">
      <c r="A8" s="139"/>
      <c r="B8" s="140"/>
      <c r="C8" s="141"/>
      <c r="D8" s="141"/>
      <c r="E8" s="141"/>
      <c r="F8" s="141"/>
      <c r="G8" s="141"/>
      <c r="H8" s="141"/>
      <c r="I8" s="141"/>
      <c r="J8" s="141"/>
      <c r="K8" s="142"/>
      <c r="L8" s="142"/>
      <c r="M8" s="58"/>
      <c r="N8" s="58"/>
    </row>
    <row r="9" spans="1:14" s="61" customFormat="1" ht="15" customHeight="1">
      <c r="A9" s="87" t="s">
        <v>50</v>
      </c>
      <c r="B9" s="143" t="s">
        <v>51</v>
      </c>
      <c r="L9" s="58"/>
      <c r="M9" s="58"/>
      <c r="N9" s="58"/>
    </row>
    <row r="10" spans="1:14" s="61" customFormat="1" ht="15" customHeight="1">
      <c r="A10" s="87"/>
      <c r="B10" s="287" t="s">
        <v>137</v>
      </c>
      <c r="C10" s="287"/>
      <c r="D10" s="287"/>
      <c r="E10" s="287"/>
      <c r="F10" s="287"/>
      <c r="G10" s="287"/>
      <c r="H10" s="287"/>
      <c r="I10" s="287"/>
      <c r="J10" s="287"/>
      <c r="K10" s="287"/>
      <c r="L10" s="287"/>
      <c r="M10" s="58"/>
      <c r="N10" s="58"/>
    </row>
    <row r="11" spans="1:14" s="61" customFormat="1" ht="15" customHeight="1">
      <c r="A11" s="87"/>
      <c r="B11" s="287"/>
      <c r="C11" s="287"/>
      <c r="D11" s="287"/>
      <c r="E11" s="287"/>
      <c r="F11" s="287"/>
      <c r="G11" s="287"/>
      <c r="H11" s="287"/>
      <c r="I11" s="287"/>
      <c r="J11" s="287"/>
      <c r="K11" s="287"/>
      <c r="L11" s="287"/>
      <c r="M11" s="58"/>
      <c r="N11" s="58"/>
    </row>
    <row r="12" spans="1:14" s="61" customFormat="1" ht="15" customHeight="1">
      <c r="A12" s="87"/>
      <c r="B12" s="287"/>
      <c r="C12" s="287"/>
      <c r="D12" s="287"/>
      <c r="E12" s="287"/>
      <c r="F12" s="287"/>
      <c r="G12" s="287"/>
      <c r="H12" s="287"/>
      <c r="I12" s="287"/>
      <c r="J12" s="287"/>
      <c r="K12" s="287"/>
      <c r="L12" s="287"/>
      <c r="M12" s="58"/>
      <c r="N12" s="58"/>
    </row>
    <row r="13" spans="1:14" s="61" customFormat="1" ht="15" customHeight="1">
      <c r="A13" s="87"/>
      <c r="B13" s="145"/>
      <c r="C13" s="145"/>
      <c r="D13" s="145"/>
      <c r="E13" s="145"/>
      <c r="F13" s="145"/>
      <c r="G13" s="145"/>
      <c r="H13" s="145"/>
      <c r="I13" s="145"/>
      <c r="J13" s="145"/>
      <c r="K13" s="145"/>
      <c r="L13" s="145"/>
      <c r="M13" s="58"/>
      <c r="N13" s="58"/>
    </row>
    <row r="14" spans="1:14" s="61" customFormat="1" ht="15" customHeight="1">
      <c r="A14" s="87"/>
      <c r="B14" s="252" t="s">
        <v>253</v>
      </c>
      <c r="C14" s="252"/>
      <c r="D14" s="252"/>
      <c r="E14" s="252"/>
      <c r="F14" s="252"/>
      <c r="G14" s="252"/>
      <c r="H14" s="252"/>
      <c r="I14" s="252"/>
      <c r="J14" s="252"/>
      <c r="K14" s="252"/>
      <c r="L14" s="252"/>
      <c r="M14" s="58"/>
      <c r="N14" s="58"/>
    </row>
    <row r="15" spans="1:14" s="61" customFormat="1" ht="15" customHeight="1">
      <c r="A15" s="87"/>
      <c r="B15" s="252"/>
      <c r="C15" s="252"/>
      <c r="D15" s="252"/>
      <c r="E15" s="252"/>
      <c r="F15" s="252"/>
      <c r="G15" s="252"/>
      <c r="H15" s="252"/>
      <c r="I15" s="252"/>
      <c r="J15" s="252"/>
      <c r="K15" s="252"/>
      <c r="L15" s="252"/>
      <c r="M15" s="58"/>
      <c r="N15" s="58"/>
    </row>
    <row r="16" spans="1:14" s="61" customFormat="1" ht="17.25" customHeight="1">
      <c r="A16" s="87"/>
      <c r="B16" s="252"/>
      <c r="C16" s="252"/>
      <c r="D16" s="252"/>
      <c r="E16" s="252"/>
      <c r="F16" s="252"/>
      <c r="G16" s="252"/>
      <c r="H16" s="252"/>
      <c r="I16" s="252"/>
      <c r="J16" s="252"/>
      <c r="K16" s="252"/>
      <c r="L16" s="252"/>
      <c r="M16" s="58"/>
      <c r="N16" s="58"/>
    </row>
    <row r="17" spans="1:14" s="61" customFormat="1" ht="13.5" customHeight="1">
      <c r="A17" s="87"/>
      <c r="B17" s="252"/>
      <c r="C17" s="252"/>
      <c r="D17" s="252"/>
      <c r="E17" s="252"/>
      <c r="F17" s="252"/>
      <c r="G17" s="252"/>
      <c r="H17" s="252"/>
      <c r="I17" s="252"/>
      <c r="J17" s="252"/>
      <c r="K17" s="252"/>
      <c r="L17" s="252"/>
      <c r="M17" s="58"/>
      <c r="N17" s="58"/>
    </row>
    <row r="18" spans="1:14" s="61" customFormat="1" ht="15" customHeight="1">
      <c r="A18" s="87"/>
      <c r="B18" s="145"/>
      <c r="C18" s="145"/>
      <c r="D18" s="145"/>
      <c r="E18" s="145"/>
      <c r="F18" s="145"/>
      <c r="G18" s="145"/>
      <c r="H18" s="145"/>
      <c r="I18" s="145"/>
      <c r="J18" s="145"/>
      <c r="K18" s="145"/>
      <c r="L18" s="145"/>
      <c r="M18" s="58"/>
      <c r="N18" s="58"/>
    </row>
    <row r="19" spans="1:14" s="61" customFormat="1" ht="15" customHeight="1">
      <c r="A19" s="87"/>
      <c r="B19" s="252" t="s">
        <v>188</v>
      </c>
      <c r="C19" s="252"/>
      <c r="D19" s="252"/>
      <c r="E19" s="252"/>
      <c r="F19" s="252"/>
      <c r="G19" s="252"/>
      <c r="H19" s="252"/>
      <c r="I19" s="252"/>
      <c r="J19" s="252"/>
      <c r="K19" s="252"/>
      <c r="L19" s="252"/>
      <c r="M19" s="58"/>
      <c r="N19" s="58"/>
    </row>
    <row r="20" spans="1:14" s="61" customFormat="1" ht="15" customHeight="1">
      <c r="A20" s="87"/>
      <c r="B20" s="252"/>
      <c r="C20" s="252"/>
      <c r="D20" s="252"/>
      <c r="E20" s="252"/>
      <c r="F20" s="252"/>
      <c r="G20" s="252"/>
      <c r="H20" s="252"/>
      <c r="I20" s="252"/>
      <c r="J20" s="252"/>
      <c r="K20" s="252"/>
      <c r="L20" s="252"/>
      <c r="M20" s="58"/>
      <c r="N20" s="58"/>
    </row>
    <row r="21" spans="1:14" s="61" customFormat="1" ht="15" customHeight="1">
      <c r="A21" s="87"/>
      <c r="B21" s="252"/>
      <c r="C21" s="252"/>
      <c r="D21" s="252"/>
      <c r="E21" s="252"/>
      <c r="F21" s="252"/>
      <c r="G21" s="252"/>
      <c r="H21" s="252"/>
      <c r="I21" s="252"/>
      <c r="J21" s="252"/>
      <c r="K21" s="252"/>
      <c r="L21" s="252"/>
      <c r="M21" s="58"/>
      <c r="N21" s="58"/>
    </row>
    <row r="22" spans="1:14" s="61" customFormat="1" ht="15" customHeight="1">
      <c r="A22" s="87"/>
      <c r="B22" s="143"/>
      <c r="K22" s="146"/>
      <c r="L22" s="58"/>
      <c r="M22" s="58"/>
      <c r="N22" s="58"/>
    </row>
    <row r="23" spans="1:14" s="61" customFormat="1" ht="15" customHeight="1">
      <c r="A23" s="87" t="s">
        <v>52</v>
      </c>
      <c r="B23" s="143" t="s">
        <v>123</v>
      </c>
      <c r="K23" s="146"/>
      <c r="L23" s="58"/>
      <c r="M23" s="58"/>
      <c r="N23" s="58"/>
    </row>
    <row r="24" spans="1:12" s="78" customFormat="1" ht="15" customHeight="1">
      <c r="A24" s="138"/>
      <c r="B24" s="287" t="s">
        <v>254</v>
      </c>
      <c r="C24" s="287"/>
      <c r="D24" s="287"/>
      <c r="E24" s="287"/>
      <c r="F24" s="287"/>
      <c r="G24" s="287"/>
      <c r="H24" s="287"/>
      <c r="I24" s="287"/>
      <c r="J24" s="287"/>
      <c r="K24" s="287"/>
      <c r="L24" s="287"/>
    </row>
    <row r="25" spans="1:12" s="78" customFormat="1" ht="15" customHeight="1">
      <c r="A25" s="138"/>
      <c r="B25" s="287"/>
      <c r="C25" s="287"/>
      <c r="D25" s="287"/>
      <c r="E25" s="287"/>
      <c r="F25" s="287"/>
      <c r="G25" s="287"/>
      <c r="H25" s="287"/>
      <c r="I25" s="287"/>
      <c r="J25" s="287"/>
      <c r="K25" s="287"/>
      <c r="L25" s="287"/>
    </row>
    <row r="26" spans="1:14" s="61" customFormat="1" ht="15" customHeight="1">
      <c r="A26" s="87"/>
      <c r="B26" s="145"/>
      <c r="C26" s="145"/>
      <c r="D26" s="145"/>
      <c r="E26" s="145"/>
      <c r="F26" s="145"/>
      <c r="G26" s="145"/>
      <c r="H26" s="145"/>
      <c r="I26" s="145"/>
      <c r="J26" s="145"/>
      <c r="K26" s="146"/>
      <c r="L26" s="145"/>
      <c r="M26" s="58"/>
      <c r="N26" s="58"/>
    </row>
    <row r="27" spans="1:14" s="61" customFormat="1" ht="15" customHeight="1">
      <c r="A27" s="143" t="s">
        <v>53</v>
      </c>
      <c r="B27" s="143" t="s">
        <v>55</v>
      </c>
      <c r="G27" s="144"/>
      <c r="H27" s="144"/>
      <c r="I27" s="147"/>
      <c r="J27" s="147"/>
      <c r="K27" s="148"/>
      <c r="L27" s="147"/>
      <c r="M27" s="58"/>
      <c r="N27" s="58"/>
    </row>
    <row r="28" spans="1:12" s="78" customFormat="1" ht="17.25" customHeight="1">
      <c r="A28" s="127"/>
      <c r="B28" s="287" t="s">
        <v>138</v>
      </c>
      <c r="C28" s="287"/>
      <c r="D28" s="287"/>
      <c r="E28" s="287"/>
      <c r="F28" s="287"/>
      <c r="G28" s="287"/>
      <c r="H28" s="287"/>
      <c r="I28" s="287"/>
      <c r="J28" s="287"/>
      <c r="K28" s="287"/>
      <c r="L28" s="120"/>
    </row>
    <row r="29" spans="7:14" s="61" customFormat="1" ht="15" customHeight="1">
      <c r="G29" s="144"/>
      <c r="H29" s="144"/>
      <c r="I29" s="147"/>
      <c r="J29" s="147"/>
      <c r="K29" s="149"/>
      <c r="L29" s="147"/>
      <c r="M29" s="58"/>
      <c r="N29" s="58"/>
    </row>
    <row r="30" spans="1:7" s="78" customFormat="1" ht="15" customHeight="1">
      <c r="A30" s="138" t="s">
        <v>54</v>
      </c>
      <c r="B30" s="138" t="s">
        <v>57</v>
      </c>
      <c r="C30" s="138"/>
      <c r="D30" s="126"/>
      <c r="E30" s="126"/>
      <c r="F30" s="150"/>
      <c r="G30" s="150"/>
    </row>
    <row r="31" spans="1:12" s="78" customFormat="1" ht="15" customHeight="1">
      <c r="A31" s="127"/>
      <c r="B31" s="287" t="s">
        <v>184</v>
      </c>
      <c r="C31" s="287"/>
      <c r="D31" s="287"/>
      <c r="E31" s="287"/>
      <c r="F31" s="287"/>
      <c r="G31" s="287"/>
      <c r="H31" s="287"/>
      <c r="I31" s="287"/>
      <c r="J31" s="287"/>
      <c r="K31" s="287"/>
      <c r="L31" s="287"/>
    </row>
    <row r="32" spans="1:12" s="78" customFormat="1" ht="15" customHeight="1">
      <c r="A32" s="127"/>
      <c r="B32" s="287"/>
      <c r="C32" s="287"/>
      <c r="D32" s="287"/>
      <c r="E32" s="287"/>
      <c r="F32" s="287"/>
      <c r="G32" s="287"/>
      <c r="H32" s="287"/>
      <c r="I32" s="287"/>
      <c r="J32" s="287"/>
      <c r="K32" s="287"/>
      <c r="L32" s="287"/>
    </row>
    <row r="33" spans="1:7" s="78" customFormat="1" ht="15" customHeight="1">
      <c r="A33" s="127"/>
      <c r="B33" s="127"/>
      <c r="C33" s="127"/>
      <c r="D33" s="126"/>
      <c r="E33" s="126"/>
      <c r="F33" s="150"/>
      <c r="G33" s="150"/>
    </row>
    <row r="34" spans="1:7" s="78" customFormat="1" ht="15" customHeight="1">
      <c r="A34" s="138" t="s">
        <v>56</v>
      </c>
      <c r="B34" s="138" t="s">
        <v>59</v>
      </c>
      <c r="C34" s="138"/>
      <c r="D34" s="126"/>
      <c r="E34" s="126"/>
      <c r="F34" s="150"/>
      <c r="G34" s="150"/>
    </row>
    <row r="35" spans="1:12" s="78" customFormat="1" ht="15" customHeight="1">
      <c r="A35" s="127"/>
      <c r="B35" s="252" t="s">
        <v>139</v>
      </c>
      <c r="C35" s="252"/>
      <c r="D35" s="252"/>
      <c r="E35" s="252"/>
      <c r="F35" s="252"/>
      <c r="G35" s="252"/>
      <c r="H35" s="252"/>
      <c r="I35" s="252"/>
      <c r="J35" s="252"/>
      <c r="K35" s="252"/>
      <c r="L35" s="252"/>
    </row>
    <row r="36" spans="1:7" s="78" customFormat="1" ht="15" customHeight="1">
      <c r="A36" s="138"/>
      <c r="B36" s="151"/>
      <c r="C36" s="151"/>
      <c r="D36" s="151"/>
      <c r="E36" s="151"/>
      <c r="F36" s="151"/>
      <c r="G36" s="151"/>
    </row>
    <row r="37" spans="1:7" s="78" customFormat="1" ht="15" customHeight="1">
      <c r="A37" s="138" t="s">
        <v>58</v>
      </c>
      <c r="B37" s="138" t="s">
        <v>61</v>
      </c>
      <c r="C37" s="138"/>
      <c r="D37" s="150"/>
      <c r="E37" s="150"/>
      <c r="F37" s="150"/>
      <c r="G37" s="150"/>
    </row>
    <row r="38" spans="1:12" s="78" customFormat="1" ht="15" customHeight="1">
      <c r="A38" s="127"/>
      <c r="B38" s="287" t="s">
        <v>229</v>
      </c>
      <c r="C38" s="287"/>
      <c r="D38" s="287"/>
      <c r="E38" s="287"/>
      <c r="F38" s="287"/>
      <c r="G38" s="287"/>
      <c r="H38" s="287"/>
      <c r="I38" s="287"/>
      <c r="J38" s="287"/>
      <c r="K38" s="287"/>
      <c r="L38" s="287"/>
    </row>
    <row r="39" spans="1:12" s="78" customFormat="1" ht="15" customHeight="1">
      <c r="A39" s="127"/>
      <c r="B39" s="287"/>
      <c r="C39" s="287"/>
      <c r="D39" s="287"/>
      <c r="E39" s="287"/>
      <c r="F39" s="287"/>
      <c r="G39" s="287"/>
      <c r="H39" s="287"/>
      <c r="I39" s="287"/>
      <c r="J39" s="287"/>
      <c r="K39" s="287"/>
      <c r="L39" s="287"/>
    </row>
    <row r="40" spans="1:12" s="78" customFormat="1" ht="15" customHeight="1">
      <c r="A40" s="127"/>
      <c r="B40" s="144"/>
      <c r="C40" s="144"/>
      <c r="D40" s="144"/>
      <c r="E40" s="144"/>
      <c r="F40" s="144"/>
      <c r="G40" s="144"/>
      <c r="H40" s="144"/>
      <c r="I40" s="144"/>
      <c r="J40" s="144"/>
      <c r="K40" s="144"/>
      <c r="L40" s="144"/>
    </row>
    <row r="41" spans="1:14" s="61" customFormat="1" ht="15" customHeight="1">
      <c r="A41" s="138"/>
      <c r="B41" s="259" t="s">
        <v>201</v>
      </c>
      <c r="C41" s="259"/>
      <c r="D41" s="259"/>
      <c r="E41" s="259"/>
      <c r="F41" s="259"/>
      <c r="G41" s="259"/>
      <c r="H41" s="259"/>
      <c r="I41" s="259"/>
      <c r="J41" s="259"/>
      <c r="K41" s="259"/>
      <c r="L41" s="144"/>
      <c r="M41" s="58"/>
      <c r="N41" s="58"/>
    </row>
    <row r="42" spans="1:14" s="61" customFormat="1" ht="15" customHeight="1">
      <c r="A42" s="138"/>
      <c r="B42" s="272" t="s">
        <v>227</v>
      </c>
      <c r="C42" s="272"/>
      <c r="D42" s="272"/>
      <c r="E42" s="272"/>
      <c r="F42" s="272"/>
      <c r="G42" s="272"/>
      <c r="H42" s="272"/>
      <c r="I42" s="272"/>
      <c r="J42" s="272"/>
      <c r="K42" s="272"/>
      <c r="L42" s="272"/>
      <c r="M42" s="58"/>
      <c r="N42" s="58"/>
    </row>
    <row r="43" spans="1:14" s="61" customFormat="1" ht="15" customHeight="1">
      <c r="A43" s="138"/>
      <c r="B43" s="272"/>
      <c r="C43" s="272"/>
      <c r="D43" s="272"/>
      <c r="E43" s="272"/>
      <c r="F43" s="272"/>
      <c r="G43" s="272"/>
      <c r="H43" s="272"/>
      <c r="I43" s="272"/>
      <c r="J43" s="272"/>
      <c r="K43" s="272"/>
      <c r="L43" s="272"/>
      <c r="M43" s="58"/>
      <c r="N43" s="58"/>
    </row>
    <row r="44" spans="1:14" s="61" customFormat="1" ht="15" customHeight="1">
      <c r="A44" s="138"/>
      <c r="B44" s="228"/>
      <c r="C44" s="63"/>
      <c r="D44" s="63"/>
      <c r="E44" s="63"/>
      <c r="F44" s="63"/>
      <c r="G44" s="63"/>
      <c r="H44" s="63"/>
      <c r="I44" s="63"/>
      <c r="J44" s="63"/>
      <c r="K44" s="63"/>
      <c r="L44" s="58"/>
      <c r="M44" s="58"/>
      <c r="N44" s="58"/>
    </row>
    <row r="45" spans="1:14" s="61" customFormat="1" ht="15" customHeight="1">
      <c r="A45" s="138"/>
      <c r="B45" s="228" t="s">
        <v>202</v>
      </c>
      <c r="C45" s="253" t="s">
        <v>255</v>
      </c>
      <c r="D45" s="253"/>
      <c r="E45" s="253"/>
      <c r="F45" s="253"/>
      <c r="G45" s="253"/>
      <c r="H45" s="253"/>
      <c r="I45" s="253"/>
      <c r="J45" s="253"/>
      <c r="K45" s="253"/>
      <c r="L45" s="253"/>
      <c r="M45" s="58"/>
      <c r="N45" s="58"/>
    </row>
    <row r="46" spans="1:14" s="61" customFormat="1" ht="15" customHeight="1">
      <c r="A46" s="138"/>
      <c r="B46" s="63"/>
      <c r="C46" s="229"/>
      <c r="D46" s="229"/>
      <c r="E46" s="229"/>
      <c r="F46" s="229"/>
      <c r="G46" s="229"/>
      <c r="H46" s="229"/>
      <c r="I46" s="229"/>
      <c r="J46" s="229"/>
      <c r="K46" s="229"/>
      <c r="L46" s="229"/>
      <c r="M46" s="58"/>
      <c r="N46" s="58"/>
    </row>
    <row r="47" spans="1:14" s="61" customFormat="1" ht="15" customHeight="1">
      <c r="A47" s="138"/>
      <c r="B47" s="222" t="s">
        <v>203</v>
      </c>
      <c r="C47" s="254" t="s">
        <v>228</v>
      </c>
      <c r="D47" s="254"/>
      <c r="E47" s="254"/>
      <c r="F47" s="254"/>
      <c r="G47" s="254"/>
      <c r="H47" s="254"/>
      <c r="I47" s="254"/>
      <c r="J47" s="254"/>
      <c r="K47" s="254"/>
      <c r="L47" s="254"/>
      <c r="M47" s="58"/>
      <c r="N47" s="58"/>
    </row>
    <row r="48" spans="1:14" s="61" customFormat="1" ht="15" customHeight="1">
      <c r="A48" s="138"/>
      <c r="B48" s="63"/>
      <c r="C48" s="229"/>
      <c r="D48" s="229"/>
      <c r="E48" s="229"/>
      <c r="F48" s="229"/>
      <c r="G48" s="229"/>
      <c r="H48" s="229"/>
      <c r="I48" s="229"/>
      <c r="J48" s="229"/>
      <c r="K48" s="229"/>
      <c r="L48" s="229"/>
      <c r="M48" s="58"/>
      <c r="N48" s="58"/>
    </row>
    <row r="49" spans="1:14" s="61" customFormat="1" ht="15" customHeight="1">
      <c r="A49" s="138"/>
      <c r="B49" s="228" t="s">
        <v>204</v>
      </c>
      <c r="C49" s="252" t="s">
        <v>256</v>
      </c>
      <c r="D49" s="252"/>
      <c r="E49" s="252"/>
      <c r="F49" s="252"/>
      <c r="G49" s="252"/>
      <c r="H49" s="252"/>
      <c r="I49" s="252"/>
      <c r="J49" s="252"/>
      <c r="K49" s="252"/>
      <c r="L49" s="252"/>
      <c r="M49" s="58"/>
      <c r="N49" s="58"/>
    </row>
    <row r="50" spans="1:12" s="78" customFormat="1" ht="15" customHeight="1">
      <c r="A50" s="127"/>
      <c r="B50" s="144"/>
      <c r="C50" s="144"/>
      <c r="D50" s="144"/>
      <c r="E50" s="144"/>
      <c r="F50" s="144"/>
      <c r="G50" s="144"/>
      <c r="H50" s="144"/>
      <c r="I50" s="144"/>
      <c r="J50" s="144"/>
      <c r="K50" s="144"/>
      <c r="L50" s="144"/>
    </row>
    <row r="51" spans="1:12" s="78" customFormat="1" ht="15" customHeight="1">
      <c r="A51" s="127"/>
      <c r="B51" s="252" t="s">
        <v>230</v>
      </c>
      <c r="C51" s="252"/>
      <c r="D51" s="252"/>
      <c r="E51" s="252"/>
      <c r="F51" s="252"/>
      <c r="G51" s="252"/>
      <c r="H51" s="252"/>
      <c r="I51" s="252"/>
      <c r="J51" s="252"/>
      <c r="K51" s="252"/>
      <c r="L51" s="252"/>
    </row>
    <row r="52" spans="1:12" s="78" customFormat="1" ht="15" customHeight="1">
      <c r="A52" s="127"/>
      <c r="B52" s="252"/>
      <c r="C52" s="252"/>
      <c r="D52" s="252"/>
      <c r="E52" s="252"/>
      <c r="F52" s="252"/>
      <c r="G52" s="252"/>
      <c r="H52" s="252"/>
      <c r="I52" s="252"/>
      <c r="J52" s="252"/>
      <c r="K52" s="252"/>
      <c r="L52" s="252"/>
    </row>
    <row r="53" spans="1:12" s="78" customFormat="1" ht="15" customHeight="1">
      <c r="A53" s="127"/>
      <c r="B53" s="144"/>
      <c r="C53" s="144"/>
      <c r="D53" s="144"/>
      <c r="E53" s="144"/>
      <c r="F53" s="144"/>
      <c r="G53" s="144"/>
      <c r="H53" s="144"/>
      <c r="I53" s="144"/>
      <c r="J53" s="144"/>
      <c r="K53" s="144"/>
      <c r="L53" s="152"/>
    </row>
    <row r="54" spans="1:3" s="78" customFormat="1" ht="15" customHeight="1">
      <c r="A54" s="138" t="s">
        <v>60</v>
      </c>
      <c r="B54" s="138" t="s">
        <v>63</v>
      </c>
      <c r="C54" s="138"/>
    </row>
    <row r="55" spans="1:12" s="78" customFormat="1" ht="15" customHeight="1">
      <c r="A55" s="138"/>
      <c r="B55" s="288" t="s">
        <v>140</v>
      </c>
      <c r="C55" s="288"/>
      <c r="D55" s="288"/>
      <c r="E55" s="288"/>
      <c r="F55" s="288"/>
      <c r="G55" s="288"/>
      <c r="H55" s="288"/>
      <c r="I55" s="288"/>
      <c r="J55" s="288"/>
      <c r="K55" s="288"/>
      <c r="L55" s="153"/>
    </row>
    <row r="56" spans="1:12" s="78" customFormat="1" ht="15" customHeight="1">
      <c r="A56" s="138"/>
      <c r="B56" s="63"/>
      <c r="C56" s="63"/>
      <c r="D56" s="63"/>
      <c r="E56" s="63"/>
      <c r="F56" s="63"/>
      <c r="G56" s="63"/>
      <c r="H56" s="63"/>
      <c r="I56" s="63"/>
      <c r="J56" s="63"/>
      <c r="K56" s="63"/>
      <c r="L56" s="153"/>
    </row>
    <row r="57" spans="1:7" s="78" customFormat="1" ht="15" customHeight="1">
      <c r="A57" s="138" t="s">
        <v>62</v>
      </c>
      <c r="B57" s="255" t="s">
        <v>141</v>
      </c>
      <c r="C57" s="255"/>
      <c r="D57" s="255"/>
      <c r="E57" s="127"/>
      <c r="F57" s="127"/>
      <c r="G57" s="127"/>
    </row>
    <row r="58" spans="1:12" s="78" customFormat="1" ht="15" customHeight="1">
      <c r="A58" s="127"/>
      <c r="B58" s="256" t="s">
        <v>142</v>
      </c>
      <c r="C58" s="256"/>
      <c r="D58" s="256"/>
      <c r="E58" s="256"/>
      <c r="F58" s="256"/>
      <c r="G58" s="256"/>
      <c r="H58" s="256"/>
      <c r="I58" s="256"/>
      <c r="J58" s="256"/>
      <c r="K58" s="256"/>
      <c r="L58" s="256"/>
    </row>
    <row r="59" spans="1:12" s="78" customFormat="1" ht="15" customHeight="1">
      <c r="A59" s="127"/>
      <c r="B59" s="256"/>
      <c r="C59" s="256"/>
      <c r="D59" s="256"/>
      <c r="E59" s="256"/>
      <c r="F59" s="256"/>
      <c r="G59" s="256"/>
      <c r="H59" s="256"/>
      <c r="I59" s="256"/>
      <c r="J59" s="256"/>
      <c r="K59" s="256"/>
      <c r="L59" s="256"/>
    </row>
    <row r="60" spans="1:14" s="61" customFormat="1" ht="15" customHeight="1">
      <c r="A60" s="87"/>
      <c r="C60" s="144"/>
      <c r="D60" s="144"/>
      <c r="E60" s="144"/>
      <c r="F60" s="144"/>
      <c r="G60" s="144"/>
      <c r="H60" s="144"/>
      <c r="I60" s="144"/>
      <c r="J60" s="144"/>
      <c r="K60" s="151"/>
      <c r="L60" s="144"/>
      <c r="M60" s="58"/>
      <c r="N60" s="58"/>
    </row>
    <row r="61" spans="1:14" s="61" customFormat="1" ht="15" customHeight="1">
      <c r="A61" s="87" t="s">
        <v>124</v>
      </c>
      <c r="B61" s="143" t="s">
        <v>65</v>
      </c>
      <c r="K61" s="154"/>
      <c r="L61" s="58"/>
      <c r="M61" s="58"/>
      <c r="N61" s="58"/>
    </row>
    <row r="62" spans="1:14" s="61" customFormat="1" ht="15" customHeight="1">
      <c r="A62" s="136"/>
      <c r="B62" s="257" t="s">
        <v>143</v>
      </c>
      <c r="C62" s="257"/>
      <c r="D62" s="257"/>
      <c r="E62" s="257"/>
      <c r="F62" s="257"/>
      <c r="G62" s="257"/>
      <c r="H62" s="257"/>
      <c r="I62" s="257"/>
      <c r="J62" s="257"/>
      <c r="K62" s="257"/>
      <c r="L62" s="154"/>
      <c r="M62" s="58"/>
      <c r="N62" s="58"/>
    </row>
    <row r="63" spans="1:14" s="61" customFormat="1" ht="15" customHeight="1">
      <c r="A63" s="136"/>
      <c r="B63" s="154"/>
      <c r="C63" s="154"/>
      <c r="D63" s="154"/>
      <c r="E63" s="154"/>
      <c r="F63" s="154"/>
      <c r="G63" s="154"/>
      <c r="H63" s="154"/>
      <c r="I63" s="154"/>
      <c r="J63" s="154"/>
      <c r="K63" s="151"/>
      <c r="L63" s="154"/>
      <c r="M63" s="58"/>
      <c r="N63" s="58"/>
    </row>
    <row r="64" spans="1:14" s="61" customFormat="1" ht="15" customHeight="1">
      <c r="A64" s="87" t="s">
        <v>64</v>
      </c>
      <c r="B64" s="143" t="s">
        <v>67</v>
      </c>
      <c r="C64" s="154"/>
      <c r="D64" s="154"/>
      <c r="E64" s="154"/>
      <c r="F64" s="154"/>
      <c r="G64" s="154"/>
      <c r="H64" s="154"/>
      <c r="I64" s="154"/>
      <c r="J64" s="154"/>
      <c r="L64" s="154"/>
      <c r="M64" s="58"/>
      <c r="N64" s="58"/>
    </row>
    <row r="65" spans="1:14" s="61" customFormat="1" ht="15" customHeight="1">
      <c r="A65" s="136"/>
      <c r="B65" s="258" t="s">
        <v>231</v>
      </c>
      <c r="C65" s="258"/>
      <c r="D65" s="258"/>
      <c r="E65" s="258"/>
      <c r="F65" s="258"/>
      <c r="G65" s="258"/>
      <c r="H65" s="258"/>
      <c r="I65" s="258"/>
      <c r="J65" s="258"/>
      <c r="K65" s="258"/>
      <c r="L65" s="258"/>
      <c r="M65" s="58"/>
      <c r="N65" s="58"/>
    </row>
    <row r="66" spans="1:14" s="61" customFormat="1" ht="15" customHeight="1">
      <c r="A66" s="136"/>
      <c r="B66" s="151"/>
      <c r="C66" s="151"/>
      <c r="D66" s="151"/>
      <c r="E66" s="151"/>
      <c r="F66" s="151"/>
      <c r="G66" s="151"/>
      <c r="H66" s="151"/>
      <c r="I66" s="151"/>
      <c r="J66" s="151"/>
      <c r="K66" s="151"/>
      <c r="L66" s="151"/>
      <c r="M66" s="58"/>
      <c r="N66" s="58"/>
    </row>
    <row r="67" spans="1:14" s="61" customFormat="1" ht="15" customHeight="1">
      <c r="A67" s="87" t="s">
        <v>66</v>
      </c>
      <c r="B67" s="143" t="s">
        <v>69</v>
      </c>
      <c r="C67" s="154"/>
      <c r="D67" s="154"/>
      <c r="E67" s="154"/>
      <c r="F67" s="154"/>
      <c r="G67" s="154"/>
      <c r="H67" s="154"/>
      <c r="I67" s="154"/>
      <c r="J67" s="154"/>
      <c r="K67" s="144"/>
      <c r="L67" s="144"/>
      <c r="M67" s="58"/>
      <c r="N67" s="58"/>
    </row>
    <row r="68" spans="1:14" s="61" customFormat="1" ht="15" customHeight="1">
      <c r="A68" s="78"/>
      <c r="B68" s="286" t="s">
        <v>239</v>
      </c>
      <c r="C68" s="286"/>
      <c r="D68" s="286"/>
      <c r="E68" s="286"/>
      <c r="F68" s="286"/>
      <c r="G68" s="286"/>
      <c r="H68" s="286"/>
      <c r="I68" s="286"/>
      <c r="J68" s="286"/>
      <c r="K68" s="286"/>
      <c r="L68" s="286"/>
      <c r="M68" s="58"/>
      <c r="N68" s="58"/>
    </row>
    <row r="69" spans="1:14" s="61" customFormat="1" ht="15" customHeight="1">
      <c r="A69" s="138"/>
      <c r="B69" s="138"/>
      <c r="C69" s="107"/>
      <c r="D69" s="107"/>
      <c r="E69" s="107"/>
      <c r="F69" s="107"/>
      <c r="G69" s="107"/>
      <c r="H69" s="78"/>
      <c r="I69" s="78"/>
      <c r="J69" s="78"/>
      <c r="K69" s="78"/>
      <c r="L69" s="144"/>
      <c r="M69" s="58"/>
      <c r="N69" s="58"/>
    </row>
    <row r="70" spans="1:14" s="61" customFormat="1" ht="15" customHeight="1">
      <c r="A70" s="87" t="s">
        <v>68</v>
      </c>
      <c r="B70" s="157" t="s">
        <v>71</v>
      </c>
      <c r="C70" s="144"/>
      <c r="D70" s="144"/>
      <c r="E70" s="144"/>
      <c r="F70" s="144"/>
      <c r="G70" s="144"/>
      <c r="H70" s="144"/>
      <c r="I70" s="144"/>
      <c r="J70" s="144"/>
      <c r="K70" s="151"/>
      <c r="L70" s="58"/>
      <c r="M70" s="58"/>
      <c r="N70" s="58"/>
    </row>
    <row r="71" spans="1:14" s="61" customFormat="1" ht="15" customHeight="1">
      <c r="A71" s="78"/>
      <c r="B71" s="286" t="s">
        <v>144</v>
      </c>
      <c r="C71" s="286"/>
      <c r="D71" s="286"/>
      <c r="E71" s="286"/>
      <c r="F71" s="286"/>
      <c r="G71" s="286"/>
      <c r="H71" s="286"/>
      <c r="I71" s="286"/>
      <c r="J71" s="286"/>
      <c r="K71" s="286"/>
      <c r="L71" s="286"/>
      <c r="M71" s="58"/>
      <c r="N71" s="58"/>
    </row>
    <row r="72" spans="1:14" s="61" customFormat="1" ht="15" customHeight="1">
      <c r="A72" s="78"/>
      <c r="B72" s="286"/>
      <c r="C72" s="286"/>
      <c r="D72" s="286"/>
      <c r="E72" s="286"/>
      <c r="F72" s="286"/>
      <c r="G72" s="286"/>
      <c r="H72" s="286"/>
      <c r="I72" s="286"/>
      <c r="J72" s="286"/>
      <c r="K72" s="286"/>
      <c r="L72" s="286"/>
      <c r="M72" s="58"/>
      <c r="N72" s="58"/>
    </row>
    <row r="73" spans="1:14" s="61" customFormat="1" ht="15" customHeight="1">
      <c r="A73" s="62"/>
      <c r="B73" s="63"/>
      <c r="C73" s="144"/>
      <c r="D73" s="144"/>
      <c r="E73" s="144"/>
      <c r="F73" s="144"/>
      <c r="G73" s="144"/>
      <c r="H73" s="144"/>
      <c r="I73" s="144"/>
      <c r="J73" s="144"/>
      <c r="K73" s="154"/>
      <c r="L73" s="58"/>
      <c r="M73" s="58"/>
      <c r="N73" s="58"/>
    </row>
    <row r="74" spans="1:14" s="61" customFormat="1" ht="15" customHeight="1">
      <c r="A74" s="87" t="s">
        <v>70</v>
      </c>
      <c r="B74" s="143" t="s">
        <v>73</v>
      </c>
      <c r="C74" s="144"/>
      <c r="D74" s="144"/>
      <c r="E74" s="144"/>
      <c r="F74" s="144"/>
      <c r="G74" s="144"/>
      <c r="H74" s="144"/>
      <c r="I74" s="144"/>
      <c r="J74" s="144"/>
      <c r="K74" s="153"/>
      <c r="L74" s="58"/>
      <c r="M74" s="58"/>
      <c r="N74" s="58"/>
    </row>
    <row r="75" spans="1:14" s="61" customFormat="1" ht="15" customHeight="1">
      <c r="A75" s="62"/>
      <c r="B75" s="286" t="s">
        <v>205</v>
      </c>
      <c r="C75" s="286"/>
      <c r="D75" s="286"/>
      <c r="E75" s="286"/>
      <c r="F75" s="286"/>
      <c r="G75" s="286"/>
      <c r="H75" s="286"/>
      <c r="I75" s="286"/>
      <c r="J75" s="286"/>
      <c r="K75" s="286"/>
      <c r="L75" s="286"/>
      <c r="M75" s="58"/>
      <c r="N75" s="58"/>
    </row>
    <row r="76" spans="1:14" s="61" customFormat="1" ht="15" customHeight="1">
      <c r="A76" s="62"/>
      <c r="B76" s="286"/>
      <c r="C76" s="286"/>
      <c r="D76" s="286"/>
      <c r="E76" s="286"/>
      <c r="F76" s="286"/>
      <c r="G76" s="286"/>
      <c r="H76" s="286"/>
      <c r="I76" s="286"/>
      <c r="J76" s="286"/>
      <c r="K76" s="286"/>
      <c r="L76" s="286"/>
      <c r="M76" s="58"/>
      <c r="N76" s="58"/>
    </row>
    <row r="77" spans="1:14" s="61" customFormat="1" ht="15" customHeight="1">
      <c r="A77" s="62"/>
      <c r="B77" s="83"/>
      <c r="C77" s="83"/>
      <c r="D77" s="83"/>
      <c r="E77" s="83"/>
      <c r="F77" s="83"/>
      <c r="G77" s="109"/>
      <c r="H77" s="83"/>
      <c r="I77" s="109" t="s">
        <v>11</v>
      </c>
      <c r="J77" s="109"/>
      <c r="K77" s="83"/>
      <c r="L77" s="83"/>
      <c r="M77" s="58"/>
      <c r="N77" s="58"/>
    </row>
    <row r="78" spans="1:14" s="61" customFormat="1" ht="15" customHeight="1">
      <c r="A78" s="62"/>
      <c r="B78" s="83"/>
      <c r="C78" s="83"/>
      <c r="D78" s="83"/>
      <c r="E78" s="83"/>
      <c r="F78" s="83"/>
      <c r="G78" s="109"/>
      <c r="H78" s="83"/>
      <c r="I78" s="109"/>
      <c r="J78" s="109"/>
      <c r="K78" s="83"/>
      <c r="L78" s="83"/>
      <c r="M78" s="58"/>
      <c r="N78" s="58"/>
    </row>
    <row r="79" spans="1:14" s="61" customFormat="1" ht="15" customHeight="1" thickBot="1">
      <c r="A79" s="62"/>
      <c r="B79" s="83"/>
      <c r="C79" s="61" t="s">
        <v>168</v>
      </c>
      <c r="E79" s="106"/>
      <c r="F79" s="83"/>
      <c r="G79" s="83"/>
      <c r="H79" s="83"/>
      <c r="I79" s="234">
        <v>11168</v>
      </c>
      <c r="J79" s="230"/>
      <c r="K79" s="83"/>
      <c r="L79" s="83"/>
      <c r="M79" s="58"/>
      <c r="N79" s="58"/>
    </row>
    <row r="80" spans="1:14" s="61" customFormat="1" ht="15" customHeight="1" thickTop="1">
      <c r="A80" s="62"/>
      <c r="B80" s="83"/>
      <c r="C80" s="53"/>
      <c r="D80" s="53"/>
      <c r="E80" s="106"/>
      <c r="F80" s="83"/>
      <c r="G80" s="83"/>
      <c r="H80" s="83"/>
      <c r="I80" s="230"/>
      <c r="J80" s="230"/>
      <c r="K80" s="83"/>
      <c r="L80" s="83"/>
      <c r="M80" s="58"/>
      <c r="N80" s="58"/>
    </row>
    <row r="81" spans="1:14" s="61" customFormat="1" ht="15" customHeight="1">
      <c r="A81" s="87" t="s">
        <v>72</v>
      </c>
      <c r="B81" s="143" t="s">
        <v>74</v>
      </c>
      <c r="K81" s="151"/>
      <c r="L81" s="58"/>
      <c r="M81" s="58"/>
      <c r="N81" s="58"/>
    </row>
    <row r="82" spans="1:14" s="61" customFormat="1" ht="15" customHeight="1">
      <c r="A82" s="155"/>
      <c r="B82" s="286" t="s">
        <v>174</v>
      </c>
      <c r="C82" s="286"/>
      <c r="D82" s="286"/>
      <c r="E82" s="286"/>
      <c r="F82" s="286"/>
      <c r="G82" s="286"/>
      <c r="H82" s="286"/>
      <c r="I82" s="286"/>
      <c r="J82" s="286"/>
      <c r="K82" s="286"/>
      <c r="L82" s="286"/>
      <c r="M82" s="58"/>
      <c r="N82" s="58"/>
    </row>
    <row r="83" spans="1:14" s="61" customFormat="1" ht="15" customHeight="1">
      <c r="A83" s="155"/>
      <c r="B83" s="286"/>
      <c r="C83" s="286"/>
      <c r="D83" s="286"/>
      <c r="E83" s="286"/>
      <c r="F83" s="286"/>
      <c r="G83" s="286"/>
      <c r="H83" s="286"/>
      <c r="I83" s="286"/>
      <c r="J83" s="286"/>
      <c r="K83" s="286"/>
      <c r="L83" s="286"/>
      <c r="M83" s="58"/>
      <c r="N83" s="58"/>
    </row>
    <row r="84" spans="1:14" s="61" customFormat="1" ht="15" customHeight="1">
      <c r="A84" s="136"/>
      <c r="K84" s="144"/>
      <c r="L84" s="58"/>
      <c r="M84" s="58"/>
      <c r="N84" s="58"/>
    </row>
    <row r="85" spans="1:11" ht="12.75" customHeight="1">
      <c r="A85" s="8"/>
      <c r="B85" s="11"/>
      <c r="K85" s="16"/>
    </row>
    <row r="86" spans="1:11" ht="12.75" customHeight="1">
      <c r="A86" s="8"/>
      <c r="B86" s="11"/>
      <c r="K86" s="16"/>
    </row>
    <row r="87" ht="12.75" customHeight="1">
      <c r="K87" s="16"/>
    </row>
    <row r="88" ht="12.75" customHeight="1">
      <c r="K88" s="16"/>
    </row>
    <row r="89" ht="12.75" customHeight="1">
      <c r="K89" s="16"/>
    </row>
    <row r="90" ht="12.75" customHeight="1">
      <c r="K90" s="16"/>
    </row>
    <row r="91" ht="12.75" customHeight="1">
      <c r="K91" s="16"/>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sheetData>
  <sheetProtection/>
  <mergeCells count="27">
    <mergeCell ref="B41:K41"/>
    <mergeCell ref="B42:L43"/>
    <mergeCell ref="B51:L52"/>
    <mergeCell ref="B14:L17"/>
    <mergeCell ref="B19:L21"/>
    <mergeCell ref="B68:L68"/>
    <mergeCell ref="C45:L45"/>
    <mergeCell ref="C47:L47"/>
    <mergeCell ref="C49:L49"/>
    <mergeCell ref="B57:D57"/>
    <mergeCell ref="B58:L59"/>
    <mergeCell ref="B62:K62"/>
    <mergeCell ref="B65:L65"/>
    <mergeCell ref="B82:L83"/>
    <mergeCell ref="B71:L72"/>
    <mergeCell ref="B75:L76"/>
    <mergeCell ref="B10:L12"/>
    <mergeCell ref="B38:L39"/>
    <mergeCell ref="B55:K55"/>
    <mergeCell ref="B24:L25"/>
    <mergeCell ref="B28:K28"/>
    <mergeCell ref="B31:L32"/>
    <mergeCell ref="B35:L35"/>
    <mergeCell ref="A1:L1"/>
    <mergeCell ref="A2:L2"/>
    <mergeCell ref="A3:L3"/>
    <mergeCell ref="A5:L5"/>
  </mergeCells>
  <printOptions horizontalCentered="1"/>
  <pageMargins left="0.51" right="0.29" top="0.5" bottom="0.5" header="0.5118055555555556" footer="0.5118055555555556"/>
  <pageSetup horizontalDpi="300" verticalDpi="300" orientation="portrait" paperSize="9" scale="60" r:id="rId2"/>
  <drawing r:id="rId1"/>
</worksheet>
</file>

<file path=xl/worksheets/sheet6.xml><?xml version="1.0" encoding="utf-8"?>
<worksheet xmlns="http://schemas.openxmlformats.org/spreadsheetml/2006/main" xmlns:r="http://schemas.openxmlformats.org/officeDocument/2006/relationships">
  <dimension ref="A1:Q602"/>
  <sheetViews>
    <sheetView zoomScale="115" zoomScaleNormal="115" zoomScalePageLayoutView="0" workbookViewId="0" topLeftCell="A1">
      <selection activeCell="B31" sqref="B31"/>
    </sheetView>
  </sheetViews>
  <sheetFormatPr defaultColWidth="9.140625" defaultRowHeight="12.75"/>
  <cols>
    <col min="1" max="1" width="4.421875" style="28" customWidth="1"/>
    <col min="2" max="2" width="5.7109375" style="28" customWidth="1"/>
    <col min="3" max="3" width="4.140625" style="28" customWidth="1"/>
    <col min="4" max="4" width="25.7109375" style="28" customWidth="1"/>
    <col min="5" max="5" width="14.421875" style="28" customWidth="1"/>
    <col min="6" max="6" width="1.7109375" style="28" customWidth="1"/>
    <col min="7" max="7" width="14.140625" style="28" bestFit="1" customWidth="1"/>
    <col min="8" max="8" width="1.7109375" style="28" customWidth="1"/>
    <col min="9" max="9" width="14.140625" style="28" bestFit="1" customWidth="1"/>
    <col min="10" max="10" width="5.140625" style="28" customWidth="1"/>
    <col min="11" max="11" width="15.00390625" style="29" bestFit="1" customWidth="1"/>
    <col min="12" max="12" width="13.8515625" style="29" customWidth="1"/>
    <col min="13" max="13" width="4.421875" style="28" customWidth="1"/>
    <col min="14" max="16384" width="9.140625" style="28" customWidth="1"/>
  </cols>
  <sheetData>
    <row r="1" spans="1:12" ht="23.25">
      <c r="A1" s="284" t="str">
        <f>'[1]Stat Change of Eq'!$A$1:$H$1</f>
        <v>JF Technology Berhad</v>
      </c>
      <c r="B1" s="284"/>
      <c r="C1" s="284"/>
      <c r="D1" s="284"/>
      <c r="E1" s="284"/>
      <c r="F1" s="284"/>
      <c r="G1" s="284"/>
      <c r="H1" s="284"/>
      <c r="I1" s="284"/>
      <c r="J1" s="284"/>
      <c r="K1" s="284"/>
      <c r="L1" s="284"/>
    </row>
    <row r="2" spans="1:12" ht="12.75" customHeight="1">
      <c r="A2" s="285" t="str">
        <f>'[1]Stat Change of Eq'!$A$2:$H$2</f>
        <v>(Company No. 747681-H)</v>
      </c>
      <c r="B2" s="285"/>
      <c r="C2" s="285"/>
      <c r="D2" s="285"/>
      <c r="E2" s="285"/>
      <c r="F2" s="285"/>
      <c r="G2" s="285"/>
      <c r="H2" s="285"/>
      <c r="I2" s="285"/>
      <c r="J2" s="285"/>
      <c r="K2" s="285"/>
      <c r="L2" s="285"/>
    </row>
    <row r="3" spans="1:12" ht="12.75" customHeight="1">
      <c r="A3" s="285" t="str">
        <f>'[1]Con BS'!$A$3:$E$3</f>
        <v>(Incorporated in Malaysia)</v>
      </c>
      <c r="B3" s="285"/>
      <c r="C3" s="285"/>
      <c r="D3" s="285"/>
      <c r="E3" s="285"/>
      <c r="F3" s="285"/>
      <c r="G3" s="285"/>
      <c r="H3" s="285"/>
      <c r="I3" s="285"/>
      <c r="J3" s="285"/>
      <c r="K3" s="285"/>
      <c r="L3" s="285"/>
    </row>
    <row r="4" spans="1:11" ht="15" customHeight="1">
      <c r="A4" s="40"/>
      <c r="B4" s="40"/>
      <c r="C4" s="40"/>
      <c r="D4" s="40"/>
      <c r="E4" s="40"/>
      <c r="F4" s="40"/>
      <c r="G4" s="40"/>
      <c r="H4" s="40"/>
      <c r="I4" s="40"/>
      <c r="J4" s="40"/>
      <c r="K4" s="40"/>
    </row>
    <row r="5" spans="1:12" s="51" customFormat="1" ht="16.5" thickBot="1">
      <c r="A5" s="262" t="str">
        <f>'Cash Flow'!A5:F5</f>
        <v>Quarterly report on results for the 4th Quarter ended 30 June 2008</v>
      </c>
      <c r="B5" s="262"/>
      <c r="C5" s="262"/>
      <c r="D5" s="262"/>
      <c r="E5" s="262"/>
      <c r="F5" s="262"/>
      <c r="G5" s="262"/>
      <c r="H5" s="262"/>
      <c r="I5" s="262"/>
      <c r="J5" s="262"/>
      <c r="K5" s="262"/>
      <c r="L5" s="262"/>
    </row>
    <row r="6" spans="1:12" s="51" customFormat="1" ht="18" customHeight="1">
      <c r="A6" s="52" t="s">
        <v>75</v>
      </c>
      <c r="B6" s="261" t="s">
        <v>125</v>
      </c>
      <c r="C6" s="261"/>
      <c r="D6" s="261"/>
      <c r="E6" s="261"/>
      <c r="F6" s="261"/>
      <c r="G6" s="261"/>
      <c r="H6" s="261"/>
      <c r="I6" s="261"/>
      <c r="J6" s="261"/>
      <c r="K6" s="261"/>
      <c r="L6" s="261"/>
    </row>
    <row r="7" spans="1:12" s="51" customFormat="1" ht="13.5" customHeight="1">
      <c r="A7" s="52"/>
      <c r="B7" s="261"/>
      <c r="C7" s="261"/>
      <c r="D7" s="261"/>
      <c r="E7" s="261"/>
      <c r="F7" s="261"/>
      <c r="G7" s="261"/>
      <c r="H7" s="261"/>
      <c r="I7" s="261"/>
      <c r="J7" s="261"/>
      <c r="K7" s="261"/>
      <c r="L7" s="261"/>
    </row>
    <row r="8" spans="1:11" ht="12.75" customHeight="1">
      <c r="A8" s="41"/>
      <c r="B8" s="42"/>
      <c r="C8" s="42"/>
      <c r="D8" s="42"/>
      <c r="E8" s="42"/>
      <c r="F8" s="42"/>
      <c r="G8" s="42"/>
      <c r="H8" s="42"/>
      <c r="I8" s="42"/>
      <c r="J8" s="42"/>
      <c r="K8" s="42"/>
    </row>
    <row r="9" spans="1:12" s="1" customFormat="1" ht="12.75" customHeight="1">
      <c r="A9" s="34" t="s">
        <v>76</v>
      </c>
      <c r="B9" s="35" t="s">
        <v>77</v>
      </c>
      <c r="C9" s="35"/>
      <c r="D9" s="35"/>
      <c r="E9" s="43"/>
      <c r="F9" s="43"/>
      <c r="G9" s="43"/>
      <c r="H9" s="43"/>
      <c r="I9" s="43"/>
      <c r="J9" s="43"/>
      <c r="K9" s="44"/>
      <c r="L9" s="15"/>
    </row>
    <row r="10" spans="1:12" s="1" customFormat="1" ht="12.75" customHeight="1">
      <c r="A10" s="39"/>
      <c r="B10" s="264" t="s">
        <v>249</v>
      </c>
      <c r="C10" s="264"/>
      <c r="D10" s="264"/>
      <c r="E10" s="264"/>
      <c r="F10" s="264"/>
      <c r="G10" s="264"/>
      <c r="H10" s="264"/>
      <c r="I10" s="264"/>
      <c r="J10" s="264"/>
      <c r="K10" s="264"/>
      <c r="L10" s="264"/>
    </row>
    <row r="11" spans="1:12" s="1" customFormat="1" ht="15.75" customHeight="1">
      <c r="A11" s="39"/>
      <c r="B11" s="264"/>
      <c r="C11" s="264"/>
      <c r="D11" s="264"/>
      <c r="E11" s="264"/>
      <c r="F11" s="264"/>
      <c r="G11" s="264"/>
      <c r="H11" s="264"/>
      <c r="I11" s="264"/>
      <c r="J11" s="264"/>
      <c r="K11" s="264"/>
      <c r="L11" s="264"/>
    </row>
    <row r="12" spans="1:12" s="1" customFormat="1" ht="15.75" customHeight="1">
      <c r="A12" s="39"/>
      <c r="B12" s="264" t="s">
        <v>250</v>
      </c>
      <c r="C12" s="264"/>
      <c r="D12" s="264"/>
      <c r="E12" s="264"/>
      <c r="F12" s="264"/>
      <c r="G12" s="264"/>
      <c r="H12" s="264"/>
      <c r="I12" s="264"/>
      <c r="J12" s="264"/>
      <c r="K12" s="264"/>
      <c r="L12" s="264"/>
    </row>
    <row r="13" spans="1:12" s="1" customFormat="1" ht="12.75" customHeight="1">
      <c r="A13" s="39"/>
      <c r="B13" s="47"/>
      <c r="C13" s="47"/>
      <c r="D13" s="47"/>
      <c r="E13" s="47"/>
      <c r="F13" s="47"/>
      <c r="G13" s="47"/>
      <c r="H13" s="47"/>
      <c r="I13" s="47"/>
      <c r="J13" s="47"/>
      <c r="K13" s="47"/>
      <c r="L13" s="47"/>
    </row>
    <row r="14" spans="1:12" s="1" customFormat="1" ht="15" customHeight="1">
      <c r="A14" s="39"/>
      <c r="B14" s="264" t="s">
        <v>276</v>
      </c>
      <c r="C14" s="264"/>
      <c r="D14" s="264"/>
      <c r="E14" s="264"/>
      <c r="F14" s="264"/>
      <c r="G14" s="264"/>
      <c r="H14" s="264"/>
      <c r="I14" s="264"/>
      <c r="J14" s="264"/>
      <c r="K14" s="264"/>
      <c r="L14" s="264"/>
    </row>
    <row r="15" spans="1:12" s="1" customFormat="1" ht="16.5" customHeight="1">
      <c r="A15" s="39"/>
      <c r="B15" s="264"/>
      <c r="C15" s="264"/>
      <c r="D15" s="264"/>
      <c r="E15" s="264"/>
      <c r="F15" s="264"/>
      <c r="G15" s="264"/>
      <c r="H15" s="264"/>
      <c r="I15" s="264"/>
      <c r="J15" s="264"/>
      <c r="K15" s="264"/>
      <c r="L15" s="264"/>
    </row>
    <row r="16" spans="1:12" s="1" customFormat="1" ht="16.5" customHeight="1">
      <c r="A16" s="39"/>
      <c r="B16" s="264"/>
      <c r="C16" s="264"/>
      <c r="D16" s="264"/>
      <c r="E16" s="264"/>
      <c r="F16" s="264"/>
      <c r="G16" s="264"/>
      <c r="H16" s="264"/>
      <c r="I16" s="264"/>
      <c r="J16" s="264"/>
      <c r="K16" s="264"/>
      <c r="L16" s="264"/>
    </row>
    <row r="17" spans="2:17" s="1" customFormat="1" ht="12.75" customHeight="1">
      <c r="B17" s="45"/>
      <c r="C17" s="36"/>
      <c r="D17" s="36"/>
      <c r="E17" s="36"/>
      <c r="F17" s="36"/>
      <c r="G17" s="36"/>
      <c r="H17" s="36"/>
      <c r="I17" s="36"/>
      <c r="J17" s="36"/>
      <c r="K17" s="36"/>
      <c r="L17" s="15"/>
      <c r="M17" s="2"/>
      <c r="N17" s="10"/>
      <c r="O17" s="10"/>
      <c r="P17" s="10"/>
      <c r="Q17" s="2"/>
    </row>
    <row r="18" spans="1:17" s="61" customFormat="1" ht="12.75" customHeight="1">
      <c r="A18" s="54" t="s">
        <v>78</v>
      </c>
      <c r="B18" s="55" t="s">
        <v>79</v>
      </c>
      <c r="C18" s="55"/>
      <c r="D18" s="55"/>
      <c r="E18" s="55"/>
      <c r="F18" s="55"/>
      <c r="G18" s="56"/>
      <c r="H18" s="56"/>
      <c r="I18" s="56"/>
      <c r="J18" s="56"/>
      <c r="K18" s="57"/>
      <c r="L18" s="58"/>
      <c r="M18" s="59"/>
      <c r="N18" s="60"/>
      <c r="O18" s="60"/>
      <c r="P18" s="60"/>
      <c r="Q18" s="59"/>
    </row>
    <row r="19" spans="1:17" s="61" customFormat="1" ht="12.75" customHeight="1">
      <c r="A19" s="62"/>
      <c r="B19" s="63"/>
      <c r="C19" s="63"/>
      <c r="D19" s="63"/>
      <c r="E19" s="63"/>
      <c r="F19" s="63"/>
      <c r="G19" s="64" t="s">
        <v>208</v>
      </c>
      <c r="H19" s="63"/>
      <c r="I19" s="65" t="s">
        <v>209</v>
      </c>
      <c r="M19" s="59"/>
      <c r="N19" s="60"/>
      <c r="O19" s="60"/>
      <c r="P19" s="60"/>
      <c r="Q19" s="59"/>
    </row>
    <row r="20" spans="1:17" s="61" customFormat="1" ht="12.75" customHeight="1">
      <c r="A20" s="62"/>
      <c r="B20" s="63"/>
      <c r="C20" s="63"/>
      <c r="D20" s="63"/>
      <c r="E20" s="63"/>
      <c r="F20" s="63"/>
      <c r="G20" s="64" t="s">
        <v>189</v>
      </c>
      <c r="H20" s="63"/>
      <c r="I20" s="65" t="s">
        <v>189</v>
      </c>
      <c r="M20" s="59"/>
      <c r="N20" s="60"/>
      <c r="O20" s="60"/>
      <c r="P20" s="60"/>
      <c r="Q20" s="59"/>
    </row>
    <row r="21" spans="1:17" s="61" customFormat="1" ht="12.75" customHeight="1">
      <c r="A21" s="62"/>
      <c r="B21" s="63"/>
      <c r="C21" s="63"/>
      <c r="D21" s="63"/>
      <c r="E21" s="63"/>
      <c r="F21" s="63"/>
      <c r="G21" s="66" t="s">
        <v>155</v>
      </c>
      <c r="H21" s="67"/>
      <c r="I21" s="66" t="s">
        <v>190</v>
      </c>
      <c r="M21" s="59"/>
      <c r="N21" s="60"/>
      <c r="O21" s="60"/>
      <c r="P21" s="60"/>
      <c r="Q21" s="59"/>
    </row>
    <row r="22" spans="1:17" s="61" customFormat="1" ht="12.75" customHeight="1">
      <c r="A22" s="62"/>
      <c r="B22" s="63"/>
      <c r="C22" s="63"/>
      <c r="D22" s="63"/>
      <c r="E22" s="63"/>
      <c r="F22" s="63"/>
      <c r="G22" s="68" t="s">
        <v>11</v>
      </c>
      <c r="H22" s="67"/>
      <c r="I22" s="68" t="s">
        <v>11</v>
      </c>
      <c r="M22" s="59"/>
      <c r="N22" s="60"/>
      <c r="O22" s="60"/>
      <c r="P22" s="60"/>
      <c r="Q22" s="59"/>
    </row>
    <row r="23" spans="1:17" s="61" customFormat="1" ht="12.75" customHeight="1">
      <c r="A23" s="62"/>
      <c r="B23" s="63"/>
      <c r="C23" s="63"/>
      <c r="D23" s="63" t="s">
        <v>12</v>
      </c>
      <c r="E23" s="63"/>
      <c r="F23" s="63"/>
      <c r="G23" s="69">
        <f>'Con PL'!$D$16</f>
        <v>3176</v>
      </c>
      <c r="H23" s="70"/>
      <c r="I23" s="71">
        <v>2845</v>
      </c>
      <c r="M23" s="59"/>
      <c r="N23" s="60"/>
      <c r="O23" s="60"/>
      <c r="P23" s="60"/>
      <c r="Q23" s="59"/>
    </row>
    <row r="24" spans="1:17" s="61" customFormat="1" ht="12.75" customHeight="1">
      <c r="A24" s="62"/>
      <c r="B24" s="63"/>
      <c r="C24" s="63"/>
      <c r="D24" s="63"/>
      <c r="E24" s="63"/>
      <c r="F24" s="63"/>
      <c r="G24" s="72"/>
      <c r="H24" s="70"/>
      <c r="I24" s="73"/>
      <c r="M24" s="59"/>
      <c r="N24" s="60"/>
      <c r="O24" s="60"/>
      <c r="P24" s="60"/>
      <c r="Q24" s="59"/>
    </row>
    <row r="25" spans="1:17" s="61" customFormat="1" ht="12.75" customHeight="1">
      <c r="A25" s="62"/>
      <c r="B25" s="63"/>
      <c r="C25" s="63"/>
      <c r="D25" s="63" t="s">
        <v>191</v>
      </c>
      <c r="E25" s="63"/>
      <c r="F25" s="63"/>
      <c r="G25" s="69">
        <f>'Con PL'!$D$30</f>
        <v>952</v>
      </c>
      <c r="H25" s="70"/>
      <c r="I25" s="71">
        <v>1535</v>
      </c>
      <c r="M25" s="59"/>
      <c r="N25" s="60"/>
      <c r="O25" s="60"/>
      <c r="P25" s="60"/>
      <c r="Q25" s="59"/>
    </row>
    <row r="26" spans="1:17" s="61" customFormat="1" ht="12.75" customHeight="1">
      <c r="A26" s="62"/>
      <c r="B26" s="63"/>
      <c r="C26" s="63"/>
      <c r="D26" s="63"/>
      <c r="E26" s="63"/>
      <c r="F26" s="63"/>
      <c r="G26" s="63"/>
      <c r="H26" s="63"/>
      <c r="I26" s="74"/>
      <c r="J26" s="67"/>
      <c r="K26" s="75"/>
      <c r="L26" s="58"/>
      <c r="M26" s="59"/>
      <c r="N26" s="60"/>
      <c r="O26" s="60"/>
      <c r="P26" s="60"/>
      <c r="Q26" s="59"/>
    </row>
    <row r="27" spans="1:17" s="61" customFormat="1" ht="12.75" customHeight="1">
      <c r="A27" s="62"/>
      <c r="B27" s="272" t="s">
        <v>277</v>
      </c>
      <c r="C27" s="272"/>
      <c r="D27" s="272"/>
      <c r="E27" s="272"/>
      <c r="F27" s="272"/>
      <c r="G27" s="272"/>
      <c r="H27" s="272"/>
      <c r="I27" s="272"/>
      <c r="J27" s="272"/>
      <c r="K27" s="272"/>
      <c r="L27" s="272"/>
      <c r="M27" s="59"/>
      <c r="N27" s="60"/>
      <c r="O27" s="60"/>
      <c r="P27" s="60"/>
      <c r="Q27" s="59"/>
    </row>
    <row r="28" spans="1:17" s="61" customFormat="1" ht="13.5" customHeight="1">
      <c r="A28" s="62"/>
      <c r="B28" s="272"/>
      <c r="C28" s="272"/>
      <c r="D28" s="272"/>
      <c r="E28" s="272"/>
      <c r="F28" s="272"/>
      <c r="G28" s="272"/>
      <c r="H28" s="272"/>
      <c r="I28" s="272"/>
      <c r="J28" s="272"/>
      <c r="K28" s="272"/>
      <c r="L28" s="272"/>
      <c r="M28" s="59"/>
      <c r="N28" s="60"/>
      <c r="O28" s="60"/>
      <c r="P28" s="60"/>
      <c r="Q28" s="59"/>
    </row>
    <row r="29" spans="1:17" s="61" customFormat="1" ht="15.75" customHeight="1">
      <c r="A29" s="62"/>
      <c r="B29" s="272"/>
      <c r="C29" s="272"/>
      <c r="D29" s="272"/>
      <c r="E29" s="272"/>
      <c r="F29" s="272"/>
      <c r="G29" s="272"/>
      <c r="H29" s="272"/>
      <c r="I29" s="272"/>
      <c r="J29" s="272"/>
      <c r="K29" s="272"/>
      <c r="L29" s="272"/>
      <c r="M29" s="59"/>
      <c r="N29" s="60"/>
      <c r="O29" s="60"/>
      <c r="P29" s="60"/>
      <c r="Q29" s="59"/>
    </row>
    <row r="30" spans="1:17" s="61" customFormat="1" ht="15.75" customHeight="1">
      <c r="A30" s="62"/>
      <c r="B30" s="272"/>
      <c r="C30" s="272"/>
      <c r="D30" s="272"/>
      <c r="E30" s="272"/>
      <c r="F30" s="272"/>
      <c r="G30" s="272"/>
      <c r="H30" s="272"/>
      <c r="I30" s="272"/>
      <c r="J30" s="272"/>
      <c r="K30" s="272"/>
      <c r="L30" s="272"/>
      <c r="M30" s="59"/>
      <c r="N30" s="60"/>
      <c r="O30" s="60"/>
      <c r="P30" s="60"/>
      <c r="Q30" s="59"/>
    </row>
    <row r="31" spans="1:17" s="61" customFormat="1" ht="12.75" customHeight="1">
      <c r="A31" s="77"/>
      <c r="B31" s="57"/>
      <c r="C31" s="57"/>
      <c r="D31" s="57"/>
      <c r="E31" s="57"/>
      <c r="F31" s="57"/>
      <c r="G31" s="57"/>
      <c r="H31" s="57"/>
      <c r="I31" s="57"/>
      <c r="J31" s="57"/>
      <c r="K31" s="57"/>
      <c r="L31" s="58"/>
      <c r="M31" s="59"/>
      <c r="N31" s="60"/>
      <c r="O31" s="60"/>
      <c r="P31" s="60"/>
      <c r="Q31" s="59"/>
    </row>
    <row r="32" spans="1:12" s="61" customFormat="1" ht="16.5" customHeight="1">
      <c r="A32" s="54" t="s">
        <v>80</v>
      </c>
      <c r="B32" s="55" t="s">
        <v>236</v>
      </c>
      <c r="C32" s="55"/>
      <c r="D32" s="55"/>
      <c r="E32" s="55"/>
      <c r="F32" s="55"/>
      <c r="G32" s="55"/>
      <c r="H32" s="55"/>
      <c r="I32" s="56"/>
      <c r="J32" s="56"/>
      <c r="K32" s="57"/>
      <c r="L32" s="58"/>
    </row>
    <row r="33" spans="1:12" s="61" customFormat="1" ht="15" customHeight="1">
      <c r="A33" s="78"/>
      <c r="B33" s="264" t="s">
        <v>268</v>
      </c>
      <c r="C33" s="264"/>
      <c r="D33" s="264"/>
      <c r="E33" s="264"/>
      <c r="F33" s="264"/>
      <c r="G33" s="264"/>
      <c r="H33" s="264"/>
      <c r="I33" s="264"/>
      <c r="J33" s="264"/>
      <c r="K33" s="264"/>
      <c r="L33" s="264"/>
    </row>
    <row r="34" spans="1:12" s="61" customFormat="1" ht="15" customHeight="1">
      <c r="A34" s="78"/>
      <c r="B34" s="264"/>
      <c r="C34" s="264"/>
      <c r="D34" s="264"/>
      <c r="E34" s="264"/>
      <c r="F34" s="264"/>
      <c r="G34" s="264"/>
      <c r="H34" s="264"/>
      <c r="I34" s="264"/>
      <c r="J34" s="264"/>
      <c r="K34" s="264"/>
      <c r="L34" s="264"/>
    </row>
    <row r="35" spans="1:12" s="61" customFormat="1" ht="12.75" customHeight="1">
      <c r="A35" s="77"/>
      <c r="B35" s="56"/>
      <c r="C35" s="56"/>
      <c r="D35" s="56"/>
      <c r="E35" s="56"/>
      <c r="F35" s="56"/>
      <c r="G35" s="56"/>
      <c r="H35" s="56"/>
      <c r="I35" s="56"/>
      <c r="J35" s="56"/>
      <c r="K35" s="79"/>
      <c r="L35" s="58"/>
    </row>
    <row r="36" spans="1:12" s="61" customFormat="1" ht="12.75" customHeight="1">
      <c r="A36" s="54" t="s">
        <v>81</v>
      </c>
      <c r="B36" s="55" t="s">
        <v>127</v>
      </c>
      <c r="C36" s="80"/>
      <c r="D36" s="80"/>
      <c r="E36" s="80"/>
      <c r="F36" s="81"/>
      <c r="G36" s="81"/>
      <c r="H36" s="81"/>
      <c r="I36" s="81"/>
      <c r="J36" s="81"/>
      <c r="K36" s="82"/>
      <c r="L36" s="58"/>
    </row>
    <row r="37" spans="1:12" s="61" customFormat="1" ht="15" customHeight="1">
      <c r="A37" s="62"/>
      <c r="B37" s="264" t="s">
        <v>245</v>
      </c>
      <c r="C37" s="264"/>
      <c r="D37" s="264"/>
      <c r="E37" s="264"/>
      <c r="F37" s="264"/>
      <c r="G37" s="264"/>
      <c r="H37" s="264"/>
      <c r="I37" s="264"/>
      <c r="J37" s="264"/>
      <c r="K37" s="264"/>
      <c r="L37" s="264"/>
    </row>
    <row r="38" spans="1:12" s="61" customFormat="1" ht="15.75" customHeight="1">
      <c r="A38" s="62"/>
      <c r="B38" s="264"/>
      <c r="C38" s="264"/>
      <c r="D38" s="264"/>
      <c r="E38" s="264"/>
      <c r="F38" s="264"/>
      <c r="G38" s="264"/>
      <c r="H38" s="264"/>
      <c r="I38" s="264"/>
      <c r="J38" s="264"/>
      <c r="K38" s="264"/>
      <c r="L38" s="264"/>
    </row>
    <row r="39" spans="1:12" s="61" customFormat="1" ht="12.75" customHeight="1">
      <c r="A39" s="62"/>
      <c r="B39" s="83"/>
      <c r="C39" s="83"/>
      <c r="D39" s="83"/>
      <c r="E39" s="250"/>
      <c r="F39" s="83"/>
      <c r="G39" s="83"/>
      <c r="H39" s="83"/>
      <c r="I39" s="83"/>
      <c r="J39" s="83"/>
      <c r="K39" s="83"/>
      <c r="L39" s="58"/>
    </row>
    <row r="40" spans="1:12" s="61" customFormat="1" ht="12.75" customHeight="1">
      <c r="A40" s="62"/>
      <c r="B40" s="62"/>
      <c r="C40" s="62"/>
      <c r="D40" s="62"/>
      <c r="E40" s="84" t="s">
        <v>269</v>
      </c>
      <c r="F40" s="62"/>
      <c r="G40" s="84" t="s">
        <v>172</v>
      </c>
      <c r="H40" s="85"/>
      <c r="J40" s="62"/>
      <c r="K40" s="86"/>
      <c r="L40" s="58"/>
    </row>
    <row r="41" spans="1:12" s="61" customFormat="1" ht="12.75" customHeight="1">
      <c r="A41" s="62"/>
      <c r="B41" s="62"/>
      <c r="C41" s="62"/>
      <c r="D41" s="62"/>
      <c r="E41" s="87" t="s">
        <v>171</v>
      </c>
      <c r="F41" s="62"/>
      <c r="G41" s="84" t="s">
        <v>171</v>
      </c>
      <c r="H41" s="85"/>
      <c r="J41" s="62"/>
      <c r="K41" s="86"/>
      <c r="L41" s="58"/>
    </row>
    <row r="42" spans="1:12" s="61" customFormat="1" ht="12.75" customHeight="1">
      <c r="A42" s="62"/>
      <c r="C42" s="78"/>
      <c r="D42" s="78"/>
      <c r="E42" s="87" t="s">
        <v>189</v>
      </c>
      <c r="F42" s="67"/>
      <c r="G42" s="87" t="s">
        <v>189</v>
      </c>
      <c r="H42" s="85"/>
      <c r="J42" s="78"/>
      <c r="K42" s="78"/>
      <c r="L42" s="58"/>
    </row>
    <row r="43" spans="1:12" s="61" customFormat="1" ht="12.75" customHeight="1">
      <c r="A43" s="62"/>
      <c r="C43" s="78"/>
      <c r="D43" s="78"/>
      <c r="E43" s="88" t="str">
        <f>'Con PL'!D13</f>
        <v>30 June 2008</v>
      </c>
      <c r="F43" s="67"/>
      <c r="G43" s="89" t="s">
        <v>155</v>
      </c>
      <c r="H43" s="78"/>
      <c r="I43" s="84" t="s">
        <v>154</v>
      </c>
      <c r="J43" s="84"/>
      <c r="L43" s="58"/>
    </row>
    <row r="44" spans="1:11" s="61" customFormat="1" ht="12.75" customHeight="1">
      <c r="A44" s="62"/>
      <c r="C44" s="78"/>
      <c r="D44" s="78"/>
      <c r="E44" s="68" t="s">
        <v>11</v>
      </c>
      <c r="F44" s="78"/>
      <c r="G44" s="67" t="s">
        <v>11</v>
      </c>
      <c r="H44" s="78"/>
      <c r="I44" s="90" t="s">
        <v>11</v>
      </c>
      <c r="J44" s="67"/>
      <c r="K44" s="67" t="s">
        <v>131</v>
      </c>
    </row>
    <row r="45" spans="1:11" s="61" customFormat="1" ht="12.75" customHeight="1">
      <c r="A45" s="62"/>
      <c r="C45" s="78" t="s">
        <v>148</v>
      </c>
      <c r="D45" s="78"/>
      <c r="E45" s="92">
        <v>5506</v>
      </c>
      <c r="F45" s="78"/>
      <c r="G45" s="92">
        <v>5193</v>
      </c>
      <c r="H45" s="78"/>
      <c r="I45" s="91">
        <f>SUM(E45-G45)</f>
        <v>313</v>
      </c>
      <c r="J45" s="78"/>
      <c r="K45" s="245">
        <f>SUM(I45/G45)*100</f>
        <v>6.02734450221452</v>
      </c>
    </row>
    <row r="46" spans="1:11" s="61" customFormat="1" ht="12.75" customHeight="1">
      <c r="A46" s="62"/>
      <c r="C46" s="78"/>
      <c r="D46" s="78"/>
      <c r="E46" s="92"/>
      <c r="F46" s="78"/>
      <c r="G46" s="92"/>
      <c r="H46" s="78"/>
      <c r="I46" s="91"/>
      <c r="J46" s="78"/>
      <c r="K46" s="245"/>
    </row>
    <row r="47" spans="1:12" s="61" customFormat="1" ht="12.75" customHeight="1">
      <c r="A47" s="62"/>
      <c r="B47" s="263" t="s">
        <v>270</v>
      </c>
      <c r="C47" s="263"/>
      <c r="D47" s="263"/>
      <c r="E47" s="263"/>
      <c r="F47" s="263"/>
      <c r="G47" s="263"/>
      <c r="H47" s="263"/>
      <c r="I47" s="263"/>
      <c r="J47" s="263"/>
      <c r="K47" s="263"/>
      <c r="L47" s="263"/>
    </row>
    <row r="48" spans="1:12" s="61" customFormat="1" ht="12.75" customHeight="1">
      <c r="A48" s="62"/>
      <c r="B48" s="62"/>
      <c r="C48" s="62"/>
      <c r="D48" s="62"/>
      <c r="E48" s="62"/>
      <c r="F48" s="62"/>
      <c r="G48" s="62"/>
      <c r="H48" s="93"/>
      <c r="I48" s="62"/>
      <c r="J48" s="62"/>
      <c r="K48" s="94"/>
      <c r="L48" s="58"/>
    </row>
    <row r="49" spans="1:12" s="61" customFormat="1" ht="12.75" customHeight="1">
      <c r="A49" s="77"/>
      <c r="B49" s="260" t="s">
        <v>258</v>
      </c>
      <c r="C49" s="260"/>
      <c r="D49" s="260"/>
      <c r="E49" s="260"/>
      <c r="F49" s="260"/>
      <c r="G49" s="260"/>
      <c r="H49" s="260"/>
      <c r="I49" s="260"/>
      <c r="J49" s="260"/>
      <c r="K49" s="260"/>
      <c r="L49" s="260"/>
    </row>
    <row r="50" spans="1:12" s="61" customFormat="1" ht="12.75" customHeight="1">
      <c r="A50" s="77"/>
      <c r="B50" s="260"/>
      <c r="C50" s="260"/>
      <c r="D50" s="260"/>
      <c r="E50" s="260"/>
      <c r="F50" s="260"/>
      <c r="G50" s="260"/>
      <c r="H50" s="260"/>
      <c r="I50" s="260"/>
      <c r="J50" s="260"/>
      <c r="K50" s="260"/>
      <c r="L50" s="260"/>
    </row>
    <row r="51" spans="1:12" s="61" customFormat="1" ht="12.75" customHeight="1">
      <c r="A51" s="77"/>
      <c r="B51" s="246"/>
      <c r="C51" s="246"/>
      <c r="D51" s="246"/>
      <c r="E51" s="246"/>
      <c r="F51" s="246"/>
      <c r="G51" s="246"/>
      <c r="H51" s="246"/>
      <c r="I51" s="246"/>
      <c r="J51" s="246"/>
      <c r="K51" s="246"/>
      <c r="L51" s="246"/>
    </row>
    <row r="52" spans="1:12" s="61" customFormat="1" ht="12.75" customHeight="1">
      <c r="A52" s="54" t="s">
        <v>82</v>
      </c>
      <c r="B52" s="55" t="s">
        <v>112</v>
      </c>
      <c r="C52" s="55"/>
      <c r="D52" s="55"/>
      <c r="E52" s="56"/>
      <c r="F52" s="56"/>
      <c r="G52" s="56"/>
      <c r="H52" s="56"/>
      <c r="I52" s="56"/>
      <c r="J52" s="56"/>
      <c r="K52" s="94"/>
      <c r="L52" s="58"/>
    </row>
    <row r="53" spans="1:12" s="61" customFormat="1" ht="12.75" customHeight="1">
      <c r="A53" s="77"/>
      <c r="B53" s="56"/>
      <c r="C53" s="56"/>
      <c r="D53" s="56"/>
      <c r="G53" s="54" t="s">
        <v>6</v>
      </c>
      <c r="H53" s="79"/>
      <c r="I53" s="54" t="s">
        <v>6</v>
      </c>
      <c r="J53" s="55"/>
      <c r="L53" s="58"/>
    </row>
    <row r="54" spans="1:12" s="61" customFormat="1" ht="12.75" customHeight="1">
      <c r="A54" s="77"/>
      <c r="B54" s="56"/>
      <c r="C54" s="56"/>
      <c r="D54" s="56"/>
      <c r="G54" s="96" t="s">
        <v>8</v>
      </c>
      <c r="H54" s="79"/>
      <c r="I54" s="96" t="s">
        <v>9</v>
      </c>
      <c r="J54" s="96"/>
      <c r="L54" s="58"/>
    </row>
    <row r="55" spans="1:12" s="61" customFormat="1" ht="12.75" customHeight="1">
      <c r="A55" s="77"/>
      <c r="B55" s="56"/>
      <c r="C55" s="56"/>
      <c r="D55" s="56"/>
      <c r="G55" s="97" t="str">
        <f>E43</f>
        <v>30 June 2008</v>
      </c>
      <c r="H55" s="79"/>
      <c r="I55" s="97" t="str">
        <f>E43</f>
        <v>30 June 2008</v>
      </c>
      <c r="J55" s="96"/>
      <c r="L55" s="58"/>
    </row>
    <row r="56" spans="1:12" s="61" customFormat="1" ht="12.75" customHeight="1">
      <c r="A56" s="77"/>
      <c r="B56" s="56"/>
      <c r="C56" s="56"/>
      <c r="D56" s="56"/>
      <c r="G56" s="99" t="s">
        <v>11</v>
      </c>
      <c r="H56" s="98"/>
      <c r="I56" s="99" t="s">
        <v>11</v>
      </c>
      <c r="J56" s="99"/>
      <c r="L56" s="58"/>
    </row>
    <row r="57" spans="1:12" s="61" customFormat="1" ht="12.75" customHeight="1">
      <c r="A57" s="77"/>
      <c r="C57" s="100"/>
      <c r="D57" s="100"/>
      <c r="E57" s="101"/>
      <c r="F57" s="101"/>
      <c r="G57" s="56"/>
      <c r="H57" s="56"/>
      <c r="I57" s="77"/>
      <c r="J57" s="56"/>
      <c r="L57" s="58"/>
    </row>
    <row r="58" spans="1:12" s="61" customFormat="1" ht="12.75" customHeight="1">
      <c r="A58" s="77"/>
      <c r="B58" s="100"/>
      <c r="C58" s="100"/>
      <c r="D58" s="100" t="s">
        <v>206</v>
      </c>
      <c r="E58" s="101"/>
      <c r="F58" s="101"/>
      <c r="G58" s="86">
        <v>-27</v>
      </c>
      <c r="H58" s="102"/>
      <c r="I58" s="86">
        <f>10+41+2-9-20</f>
        <v>24</v>
      </c>
      <c r="J58" s="232"/>
      <c r="L58" s="58"/>
    </row>
    <row r="59" spans="1:12" s="61" customFormat="1" ht="12.75" customHeight="1">
      <c r="A59" s="77"/>
      <c r="B59" s="100"/>
      <c r="C59" s="100"/>
      <c r="D59" s="100" t="s">
        <v>207</v>
      </c>
      <c r="E59" s="101"/>
      <c r="F59" s="101"/>
      <c r="G59" s="86">
        <v>51</v>
      </c>
      <c r="H59" s="102"/>
      <c r="I59" s="86">
        <v>51</v>
      </c>
      <c r="J59" s="103"/>
      <c r="L59" s="58"/>
    </row>
    <row r="60" spans="1:12" s="61" customFormat="1" ht="12.75" customHeight="1" thickBot="1">
      <c r="A60" s="77"/>
      <c r="B60" s="100"/>
      <c r="C60" s="100"/>
      <c r="D60" s="100"/>
      <c r="E60" s="101"/>
      <c r="F60" s="101"/>
      <c r="G60" s="233">
        <f>SUM(G58:G59)</f>
        <v>24</v>
      </c>
      <c r="H60" s="102"/>
      <c r="I60" s="233">
        <f>SUM(I58:I59)</f>
        <v>75</v>
      </c>
      <c r="J60" s="103"/>
      <c r="L60" s="58"/>
    </row>
    <row r="61" spans="1:12" s="61" customFormat="1" ht="12.75" customHeight="1" thickTop="1">
      <c r="A61" s="77"/>
      <c r="B61" s="56"/>
      <c r="C61" s="56"/>
      <c r="D61" s="56"/>
      <c r="E61" s="56"/>
      <c r="F61" s="56"/>
      <c r="G61" s="56"/>
      <c r="H61" s="56"/>
      <c r="I61" s="56"/>
      <c r="J61" s="56"/>
      <c r="K61" s="104"/>
      <c r="L61" s="58"/>
    </row>
    <row r="62" spans="1:12" s="61" customFormat="1" ht="12.75" customHeight="1">
      <c r="A62" s="62"/>
      <c r="B62" s="264" t="s">
        <v>271</v>
      </c>
      <c r="C62" s="264"/>
      <c r="D62" s="264"/>
      <c r="E62" s="264"/>
      <c r="F62" s="264"/>
      <c r="G62" s="264"/>
      <c r="H62" s="264"/>
      <c r="I62" s="264"/>
      <c r="J62" s="264"/>
      <c r="K62" s="264"/>
      <c r="L62" s="264"/>
    </row>
    <row r="63" spans="1:12" s="61" customFormat="1" ht="12.75" customHeight="1">
      <c r="A63" s="62"/>
      <c r="B63" s="264"/>
      <c r="C63" s="264"/>
      <c r="D63" s="264"/>
      <c r="E63" s="264"/>
      <c r="F63" s="264"/>
      <c r="G63" s="264"/>
      <c r="H63" s="264"/>
      <c r="I63" s="264"/>
      <c r="J63" s="264"/>
      <c r="K63" s="264"/>
      <c r="L63" s="264"/>
    </row>
    <row r="64" spans="1:12" s="61" customFormat="1" ht="15" customHeight="1">
      <c r="A64" s="62"/>
      <c r="B64" s="264"/>
      <c r="C64" s="264"/>
      <c r="D64" s="264"/>
      <c r="E64" s="264"/>
      <c r="F64" s="264"/>
      <c r="G64" s="264"/>
      <c r="H64" s="264"/>
      <c r="I64" s="264"/>
      <c r="J64" s="264"/>
      <c r="K64" s="264"/>
      <c r="L64" s="264"/>
    </row>
    <row r="65" spans="1:12" s="61" customFormat="1" ht="12.75" customHeight="1">
      <c r="A65" s="77"/>
      <c r="B65" s="94"/>
      <c r="C65" s="94"/>
      <c r="D65" s="94"/>
      <c r="E65" s="94"/>
      <c r="F65" s="94"/>
      <c r="G65" s="94"/>
      <c r="H65" s="94"/>
      <c r="I65" s="94"/>
      <c r="J65" s="94"/>
      <c r="K65" s="104"/>
      <c r="L65" s="58"/>
    </row>
    <row r="66" spans="1:12" s="61" customFormat="1" ht="15.75" customHeight="1">
      <c r="A66" s="85" t="s">
        <v>83</v>
      </c>
      <c r="B66" s="85" t="s">
        <v>156</v>
      </c>
      <c r="C66" s="78"/>
      <c r="D66" s="78"/>
      <c r="E66" s="78"/>
      <c r="F66" s="78"/>
      <c r="G66" s="78"/>
      <c r="H66" s="78"/>
      <c r="I66" s="78"/>
      <c r="J66" s="78"/>
      <c r="K66" s="105"/>
      <c r="L66" s="58"/>
    </row>
    <row r="67" spans="1:12" s="61" customFormat="1" ht="15" customHeight="1">
      <c r="A67" s="78"/>
      <c r="B67" s="264" t="s">
        <v>157</v>
      </c>
      <c r="C67" s="264"/>
      <c r="D67" s="264"/>
      <c r="E67" s="264"/>
      <c r="F67" s="264"/>
      <c r="G67" s="264"/>
      <c r="H67" s="264"/>
      <c r="I67" s="264"/>
      <c r="J67" s="264"/>
      <c r="K67" s="264"/>
      <c r="L67" s="264"/>
    </row>
    <row r="68" spans="1:12" s="61" customFormat="1" ht="15" customHeight="1">
      <c r="A68" s="78"/>
      <c r="B68" s="264"/>
      <c r="C68" s="264"/>
      <c r="D68" s="264"/>
      <c r="E68" s="264"/>
      <c r="F68" s="264"/>
      <c r="G68" s="264"/>
      <c r="H68" s="264"/>
      <c r="I68" s="264"/>
      <c r="J68" s="264"/>
      <c r="K68" s="264"/>
      <c r="L68" s="264"/>
    </row>
    <row r="69" spans="1:12" s="61" customFormat="1" ht="12.75" customHeight="1">
      <c r="A69" s="78"/>
      <c r="B69" s="106"/>
      <c r="C69" s="106"/>
      <c r="D69" s="106"/>
      <c r="E69" s="106"/>
      <c r="F69" s="106"/>
      <c r="G69" s="106"/>
      <c r="H69" s="106"/>
      <c r="I69" s="106"/>
      <c r="J69" s="106"/>
      <c r="K69" s="106"/>
      <c r="L69" s="58"/>
    </row>
    <row r="70" spans="1:12" s="61" customFormat="1" ht="12.75" customHeight="1">
      <c r="A70" s="85" t="s">
        <v>84</v>
      </c>
      <c r="B70" s="85" t="s">
        <v>158</v>
      </c>
      <c r="C70" s="78"/>
      <c r="D70" s="78"/>
      <c r="E70" s="78"/>
      <c r="F70" s="78"/>
      <c r="G70" s="78"/>
      <c r="H70" s="78"/>
      <c r="I70" s="78"/>
      <c r="J70" s="78"/>
      <c r="K70" s="59"/>
      <c r="L70" s="58"/>
    </row>
    <row r="71" spans="1:12" s="61" customFormat="1" ht="13.5" customHeight="1">
      <c r="A71" s="78"/>
      <c r="B71" s="264" t="s">
        <v>159</v>
      </c>
      <c r="C71" s="264"/>
      <c r="D71" s="264"/>
      <c r="E71" s="264"/>
      <c r="F71" s="264"/>
      <c r="G71" s="264"/>
      <c r="H71" s="264"/>
      <c r="I71" s="264"/>
      <c r="J71" s="264"/>
      <c r="K71" s="264"/>
      <c r="L71" s="264"/>
    </row>
    <row r="72" spans="1:12" s="61" customFormat="1" ht="13.5" customHeight="1">
      <c r="A72" s="78"/>
      <c r="B72" s="107"/>
      <c r="C72" s="107"/>
      <c r="D72" s="107"/>
      <c r="E72" s="107"/>
      <c r="F72" s="107"/>
      <c r="G72" s="107"/>
      <c r="H72" s="107"/>
      <c r="I72" s="107"/>
      <c r="J72" s="107"/>
      <c r="K72" s="59"/>
      <c r="L72" s="58"/>
    </row>
    <row r="73" spans="1:12" s="61" customFormat="1" ht="13.5" customHeight="1">
      <c r="A73" s="85" t="s">
        <v>85</v>
      </c>
      <c r="B73" s="85" t="s">
        <v>160</v>
      </c>
      <c r="C73" s="78"/>
      <c r="D73" s="78"/>
      <c r="E73" s="78"/>
      <c r="F73" s="78"/>
      <c r="G73" s="78"/>
      <c r="H73" s="78"/>
      <c r="I73" s="78"/>
      <c r="J73" s="78"/>
      <c r="K73" s="108"/>
      <c r="L73" s="58"/>
    </row>
    <row r="74" spans="1:12" s="61" customFormat="1" ht="13.5" customHeight="1">
      <c r="A74" s="78"/>
      <c r="B74" s="264" t="s">
        <v>272</v>
      </c>
      <c r="C74" s="264"/>
      <c r="D74" s="264"/>
      <c r="E74" s="264"/>
      <c r="F74" s="264"/>
      <c r="G74" s="264"/>
      <c r="H74" s="264"/>
      <c r="I74" s="264"/>
      <c r="J74" s="264"/>
      <c r="K74" s="264"/>
      <c r="L74" s="264"/>
    </row>
    <row r="75" spans="1:12" s="61" customFormat="1" ht="13.5" customHeight="1">
      <c r="A75" s="78"/>
      <c r="B75" s="53"/>
      <c r="C75" s="53"/>
      <c r="D75" s="53"/>
      <c r="E75" s="53"/>
      <c r="F75" s="53"/>
      <c r="G75" s="53"/>
      <c r="H75" s="53"/>
      <c r="I75" s="53"/>
      <c r="J75" s="53"/>
      <c r="K75" s="53"/>
      <c r="L75" s="53"/>
    </row>
    <row r="76" spans="1:12" s="61" customFormat="1" ht="13.5" customHeight="1">
      <c r="A76" s="78"/>
      <c r="B76" s="53"/>
      <c r="C76" s="53"/>
      <c r="D76" s="53"/>
      <c r="E76" s="53"/>
      <c r="F76" s="53"/>
      <c r="G76" s="109" t="s">
        <v>175</v>
      </c>
      <c r="H76" s="109"/>
      <c r="I76" s="109" t="s">
        <v>176</v>
      </c>
      <c r="J76" s="109"/>
      <c r="K76" s="109" t="s">
        <v>36</v>
      </c>
      <c r="L76" s="53"/>
    </row>
    <row r="77" spans="1:12" s="61" customFormat="1" ht="13.5" customHeight="1">
      <c r="A77" s="78"/>
      <c r="B77" s="53"/>
      <c r="C77" s="53"/>
      <c r="D77" s="53"/>
      <c r="E77" s="53"/>
      <c r="F77" s="53"/>
      <c r="G77" s="110" t="s">
        <v>11</v>
      </c>
      <c r="H77" s="110"/>
      <c r="I77" s="110" t="s">
        <v>11</v>
      </c>
      <c r="J77" s="110"/>
      <c r="K77" s="110" t="s">
        <v>11</v>
      </c>
      <c r="L77" s="53"/>
    </row>
    <row r="78" spans="1:12" s="61" customFormat="1" ht="13.5" customHeight="1">
      <c r="A78" s="78"/>
      <c r="B78" s="264" t="s">
        <v>177</v>
      </c>
      <c r="C78" s="264"/>
      <c r="D78" s="264"/>
      <c r="E78" s="264"/>
      <c r="F78" s="53"/>
      <c r="G78" s="110"/>
      <c r="H78" s="110"/>
      <c r="I78" s="110"/>
      <c r="J78" s="110"/>
      <c r="K78" s="110"/>
      <c r="L78" s="53"/>
    </row>
    <row r="79" spans="1:12" s="61" customFormat="1" ht="13.5" customHeight="1">
      <c r="A79" s="78"/>
      <c r="B79" s="53"/>
      <c r="C79" s="264" t="s">
        <v>178</v>
      </c>
      <c r="D79" s="264"/>
      <c r="E79" s="264"/>
      <c r="F79" s="53"/>
      <c r="G79" s="111">
        <v>561</v>
      </c>
      <c r="H79" s="112"/>
      <c r="I79" s="113">
        <v>0</v>
      </c>
      <c r="J79" s="113"/>
      <c r="K79" s="111">
        <f>SUM(G79,I79)</f>
        <v>561</v>
      </c>
      <c r="L79" s="53"/>
    </row>
    <row r="80" spans="1:12" s="61" customFormat="1" ht="13.5" customHeight="1">
      <c r="A80" s="78"/>
      <c r="B80" s="53"/>
      <c r="C80" s="264" t="s">
        <v>179</v>
      </c>
      <c r="D80" s="264"/>
      <c r="E80" s="264"/>
      <c r="F80" s="53"/>
      <c r="G80" s="111">
        <v>304</v>
      </c>
      <c r="H80" s="112"/>
      <c r="I80" s="113">
        <v>0</v>
      </c>
      <c r="J80" s="113"/>
      <c r="K80" s="111">
        <f>SUM(G80,I80)</f>
        <v>304</v>
      </c>
      <c r="L80" s="53"/>
    </row>
    <row r="81" spans="1:12" s="61" customFormat="1" ht="13.5" customHeight="1">
      <c r="A81" s="78"/>
      <c r="B81" s="53"/>
      <c r="C81" s="53"/>
      <c r="D81" s="53"/>
      <c r="E81" s="53"/>
      <c r="F81" s="53"/>
      <c r="G81" s="114">
        <f>SUM(G79:G80)</f>
        <v>865</v>
      </c>
      <c r="H81" s="115"/>
      <c r="I81" s="115">
        <f>SUM(I79:I80)</f>
        <v>0</v>
      </c>
      <c r="J81" s="115"/>
      <c r="K81" s="114">
        <f>SUM(K79:K80)</f>
        <v>865</v>
      </c>
      <c r="L81" s="53"/>
    </row>
    <row r="82" spans="1:12" s="61" customFormat="1" ht="13.5" customHeight="1">
      <c r="A82" s="78"/>
      <c r="B82" s="53"/>
      <c r="C82" s="53"/>
      <c r="D82" s="53"/>
      <c r="E82" s="53"/>
      <c r="F82" s="53"/>
      <c r="G82" s="113"/>
      <c r="H82" s="113"/>
      <c r="I82" s="113"/>
      <c r="J82" s="113"/>
      <c r="K82" s="113"/>
      <c r="L82" s="53"/>
    </row>
    <row r="83" spans="1:12" s="61" customFormat="1" ht="13.5" customHeight="1">
      <c r="A83" s="78"/>
      <c r="B83" s="264" t="s">
        <v>180</v>
      </c>
      <c r="C83" s="264"/>
      <c r="D83" s="264"/>
      <c r="E83" s="264"/>
      <c r="F83" s="53"/>
      <c r="G83" s="113"/>
      <c r="H83" s="113"/>
      <c r="I83" s="113"/>
      <c r="J83" s="113"/>
      <c r="K83" s="113"/>
      <c r="L83" s="53"/>
    </row>
    <row r="84" spans="1:12" s="61" customFormat="1" ht="13.5" customHeight="1">
      <c r="A84" s="78"/>
      <c r="B84" s="53"/>
      <c r="C84" s="264" t="s">
        <v>178</v>
      </c>
      <c r="D84" s="264"/>
      <c r="E84" s="264"/>
      <c r="F84" s="53"/>
      <c r="G84" s="111">
        <v>774</v>
      </c>
      <c r="H84" s="113"/>
      <c r="I84" s="113">
        <v>0</v>
      </c>
      <c r="J84" s="113"/>
      <c r="K84" s="111">
        <f>SUM(G84,I84)</f>
        <v>774</v>
      </c>
      <c r="L84" s="53"/>
    </row>
    <row r="85" spans="1:12" s="61" customFormat="1" ht="13.5" customHeight="1">
      <c r="A85" s="78"/>
      <c r="B85" s="53"/>
      <c r="C85" s="264" t="s">
        <v>179</v>
      </c>
      <c r="D85" s="264"/>
      <c r="E85" s="264"/>
      <c r="F85" s="53"/>
      <c r="G85" s="111">
        <v>3467</v>
      </c>
      <c r="H85" s="113"/>
      <c r="I85" s="113">
        <v>0</v>
      </c>
      <c r="J85" s="113"/>
      <c r="K85" s="111">
        <f>SUM(G85,I85)</f>
        <v>3467</v>
      </c>
      <c r="L85" s="53"/>
    </row>
    <row r="86" spans="1:12" s="61" customFormat="1" ht="13.5" customHeight="1">
      <c r="A86" s="78"/>
      <c r="B86" s="53"/>
      <c r="C86" s="53"/>
      <c r="D86" s="53"/>
      <c r="E86" s="53"/>
      <c r="F86" s="53"/>
      <c r="G86" s="114">
        <f>SUM(G84:G85)</f>
        <v>4241</v>
      </c>
      <c r="H86" s="115"/>
      <c r="I86" s="115">
        <f>SUM(I84:I85)</f>
        <v>0</v>
      </c>
      <c r="J86" s="115"/>
      <c r="K86" s="114">
        <f>SUM(K84:K85)</f>
        <v>4241</v>
      </c>
      <c r="L86" s="53"/>
    </row>
    <row r="87" spans="1:12" s="61" customFormat="1" ht="13.5" customHeight="1">
      <c r="A87" s="78"/>
      <c r="B87" s="53"/>
      <c r="C87" s="53"/>
      <c r="D87" s="53"/>
      <c r="E87" s="53"/>
      <c r="F87" s="53"/>
      <c r="G87" s="113"/>
      <c r="H87" s="113"/>
      <c r="I87" s="113"/>
      <c r="J87" s="113"/>
      <c r="K87" s="111"/>
      <c r="L87" s="53"/>
    </row>
    <row r="88" spans="1:12" s="61" customFormat="1" ht="13.5" customHeight="1" thickBot="1">
      <c r="A88" s="78"/>
      <c r="C88" s="53"/>
      <c r="D88" s="53" t="s">
        <v>36</v>
      </c>
      <c r="E88" s="53"/>
      <c r="F88" s="53"/>
      <c r="G88" s="116">
        <f>SUM(G81,G86)</f>
        <v>5106</v>
      </c>
      <c r="H88" s="117"/>
      <c r="I88" s="117">
        <f>SUM(I81,I86)</f>
        <v>0</v>
      </c>
      <c r="J88" s="117"/>
      <c r="K88" s="116">
        <f>SUM(K81,K86)</f>
        <v>5106</v>
      </c>
      <c r="L88" s="53"/>
    </row>
    <row r="89" spans="1:12" s="61" customFormat="1" ht="12.75" customHeight="1" thickTop="1">
      <c r="A89" s="78"/>
      <c r="B89" s="53"/>
      <c r="C89" s="53"/>
      <c r="D89" s="53"/>
      <c r="E89" s="53"/>
      <c r="F89" s="53"/>
      <c r="G89" s="53"/>
      <c r="H89" s="53"/>
      <c r="I89" s="53"/>
      <c r="J89" s="53"/>
      <c r="K89" s="53"/>
      <c r="L89" s="53"/>
    </row>
    <row r="90" spans="1:12" s="61" customFormat="1" ht="12.75" customHeight="1">
      <c r="A90" s="78"/>
      <c r="B90" s="272" t="s">
        <v>185</v>
      </c>
      <c r="C90" s="272"/>
      <c r="D90" s="272"/>
      <c r="E90" s="272"/>
      <c r="F90" s="272"/>
      <c r="G90" s="272"/>
      <c r="H90" s="63"/>
      <c r="I90" s="63"/>
      <c r="J90" s="63"/>
      <c r="K90" s="108"/>
      <c r="L90" s="58"/>
    </row>
    <row r="91" spans="1:12" s="61" customFormat="1" ht="12.75" customHeight="1">
      <c r="A91" s="78"/>
      <c r="B91" s="76"/>
      <c r="C91" s="76"/>
      <c r="D91" s="76"/>
      <c r="E91" s="76"/>
      <c r="F91" s="76"/>
      <c r="G91" s="76"/>
      <c r="H91" s="63"/>
      <c r="I91" s="63"/>
      <c r="J91" s="63"/>
      <c r="K91" s="108"/>
      <c r="L91" s="58"/>
    </row>
    <row r="92" spans="1:12" s="61" customFormat="1" ht="12.75" customHeight="1">
      <c r="A92" s="85" t="s">
        <v>86</v>
      </c>
      <c r="B92" s="85" t="s">
        <v>88</v>
      </c>
      <c r="C92" s="78"/>
      <c r="D92" s="78"/>
      <c r="E92" s="78"/>
      <c r="F92" s="78"/>
      <c r="G92" s="78"/>
      <c r="H92" s="78"/>
      <c r="I92" s="78"/>
      <c r="J92" s="78"/>
      <c r="K92" s="118"/>
      <c r="L92" s="58"/>
    </row>
    <row r="93" spans="1:12" s="61" customFormat="1" ht="12.75" customHeight="1">
      <c r="A93" s="78"/>
      <c r="B93" s="286" t="s">
        <v>161</v>
      </c>
      <c r="C93" s="286"/>
      <c r="D93" s="286"/>
      <c r="E93" s="286"/>
      <c r="F93" s="286"/>
      <c r="G93" s="286"/>
      <c r="H93" s="286"/>
      <c r="I93" s="286"/>
      <c r="J93" s="286"/>
      <c r="K93" s="286"/>
      <c r="L93" s="58"/>
    </row>
    <row r="94" spans="1:12" s="61" customFormat="1" ht="12.75" customHeight="1">
      <c r="A94" s="78"/>
      <c r="B94" s="78"/>
      <c r="C94" s="78"/>
      <c r="D94" s="78"/>
      <c r="E94" s="78"/>
      <c r="F94" s="78"/>
      <c r="G94" s="78"/>
      <c r="H94" s="78"/>
      <c r="I94" s="78"/>
      <c r="J94" s="78"/>
      <c r="K94" s="95"/>
      <c r="L94" s="58"/>
    </row>
    <row r="95" spans="1:12" s="61" customFormat="1" ht="12.75" customHeight="1">
      <c r="A95" s="85" t="s">
        <v>87</v>
      </c>
      <c r="B95" s="85" t="s">
        <v>90</v>
      </c>
      <c r="C95" s="78"/>
      <c r="D95" s="78"/>
      <c r="E95" s="78"/>
      <c r="F95" s="78"/>
      <c r="G95" s="78"/>
      <c r="H95" s="78"/>
      <c r="I95" s="78"/>
      <c r="J95" s="78"/>
      <c r="K95" s="94"/>
      <c r="L95" s="58"/>
    </row>
    <row r="96" spans="1:12" s="61" customFormat="1" ht="16.5" customHeight="1">
      <c r="A96" s="85"/>
      <c r="B96" s="264" t="s">
        <v>259</v>
      </c>
      <c r="C96" s="264"/>
      <c r="D96" s="264"/>
      <c r="E96" s="264"/>
      <c r="F96" s="264"/>
      <c r="G96" s="264"/>
      <c r="H96" s="264"/>
      <c r="I96" s="264"/>
      <c r="J96" s="264"/>
      <c r="K96" s="264"/>
      <c r="L96" s="264"/>
    </row>
    <row r="97" spans="1:12" s="61" customFormat="1" ht="15.75" customHeight="1">
      <c r="A97" s="85"/>
      <c r="B97" s="264"/>
      <c r="C97" s="264"/>
      <c r="D97" s="264"/>
      <c r="E97" s="264"/>
      <c r="F97" s="264"/>
      <c r="G97" s="264"/>
      <c r="H97" s="264"/>
      <c r="I97" s="264"/>
      <c r="J97" s="264"/>
      <c r="K97" s="264"/>
      <c r="L97" s="264"/>
    </row>
    <row r="98" spans="1:12" s="61" customFormat="1" ht="15" customHeight="1">
      <c r="A98" s="85"/>
      <c r="B98" s="264"/>
      <c r="C98" s="264"/>
      <c r="D98" s="264"/>
      <c r="E98" s="264"/>
      <c r="F98" s="264"/>
      <c r="G98" s="264"/>
      <c r="H98" s="264"/>
      <c r="I98" s="264"/>
      <c r="J98" s="264"/>
      <c r="K98" s="264"/>
      <c r="L98" s="264"/>
    </row>
    <row r="99" spans="1:12" s="61" customFormat="1" ht="18.75" customHeight="1">
      <c r="A99" s="85"/>
      <c r="B99" s="264"/>
      <c r="C99" s="264"/>
      <c r="D99" s="264"/>
      <c r="E99" s="264"/>
      <c r="F99" s="264"/>
      <c r="G99" s="264"/>
      <c r="H99" s="264"/>
      <c r="I99" s="264"/>
      <c r="J99" s="264"/>
      <c r="K99" s="264"/>
      <c r="L99" s="264"/>
    </row>
    <row r="100" spans="1:12" s="61" customFormat="1" ht="12.75" customHeight="1">
      <c r="A100" s="85"/>
      <c r="B100" s="85"/>
      <c r="C100" s="78"/>
      <c r="D100" s="78"/>
      <c r="E100" s="78"/>
      <c r="F100" s="78"/>
      <c r="G100" s="78"/>
      <c r="H100" s="78"/>
      <c r="I100" s="78"/>
      <c r="J100" s="78"/>
      <c r="K100" s="94"/>
      <c r="L100" s="58"/>
    </row>
    <row r="101" spans="1:12" s="61" customFormat="1" ht="15.75" customHeight="1">
      <c r="A101" s="85" t="s">
        <v>89</v>
      </c>
      <c r="B101" s="85" t="s">
        <v>92</v>
      </c>
      <c r="C101" s="78"/>
      <c r="D101" s="78"/>
      <c r="E101" s="78"/>
      <c r="F101" s="119"/>
      <c r="G101" s="119"/>
      <c r="H101" s="78"/>
      <c r="I101" s="78"/>
      <c r="J101" s="78"/>
      <c r="K101" s="94"/>
      <c r="L101" s="58"/>
    </row>
    <row r="102" spans="1:12" s="61" customFormat="1" ht="15" customHeight="1">
      <c r="A102" s="78"/>
      <c r="B102" s="78" t="s">
        <v>192</v>
      </c>
      <c r="C102" s="78"/>
      <c r="D102" s="78"/>
      <c r="E102" s="78"/>
      <c r="F102" s="78"/>
      <c r="G102" s="78"/>
      <c r="H102" s="78"/>
      <c r="I102" s="78"/>
      <c r="J102" s="78"/>
      <c r="K102" s="94"/>
      <c r="L102" s="58"/>
    </row>
    <row r="103" spans="1:12" s="61" customFormat="1" ht="12.75" customHeight="1">
      <c r="A103" s="78"/>
      <c r="B103" s="120"/>
      <c r="C103" s="120"/>
      <c r="D103" s="120"/>
      <c r="E103" s="120"/>
      <c r="F103" s="120"/>
      <c r="G103" s="120"/>
      <c r="H103" s="120"/>
      <c r="I103" s="120"/>
      <c r="J103" s="120"/>
      <c r="K103" s="95"/>
      <c r="L103" s="58"/>
    </row>
    <row r="104" spans="1:12" s="61" customFormat="1" ht="12.75" customHeight="1">
      <c r="A104" s="85" t="s">
        <v>91</v>
      </c>
      <c r="B104" s="85" t="s">
        <v>94</v>
      </c>
      <c r="C104" s="78"/>
      <c r="D104" s="78"/>
      <c r="E104" s="78"/>
      <c r="F104" s="67"/>
      <c r="G104" s="67"/>
      <c r="H104" s="78"/>
      <c r="I104" s="78"/>
      <c r="J104" s="67"/>
      <c r="K104" s="94"/>
      <c r="L104" s="58"/>
    </row>
    <row r="105" spans="1:12" s="61" customFormat="1" ht="12.75" customHeight="1">
      <c r="A105" s="78"/>
      <c r="B105" s="78"/>
      <c r="C105" s="78"/>
      <c r="D105" s="121"/>
      <c r="E105" s="121"/>
      <c r="F105" s="67"/>
      <c r="G105" s="67"/>
      <c r="H105" s="121"/>
      <c r="I105" s="121"/>
      <c r="J105" s="67"/>
      <c r="K105" s="94"/>
      <c r="L105" s="58"/>
    </row>
    <row r="106" spans="1:12" s="61" customFormat="1" ht="12.75" customHeight="1">
      <c r="A106" s="78"/>
      <c r="B106" s="78"/>
      <c r="C106" s="78"/>
      <c r="E106" s="122"/>
      <c r="F106" s="122"/>
      <c r="G106" s="251" t="s">
        <v>165</v>
      </c>
      <c r="H106" s="251"/>
      <c r="I106" s="251"/>
      <c r="J106" s="122"/>
      <c r="K106" s="251" t="s">
        <v>166</v>
      </c>
      <c r="L106" s="251"/>
    </row>
    <row r="107" spans="1:12" s="61" customFormat="1" ht="12.75" customHeight="1">
      <c r="A107" s="78"/>
      <c r="B107" s="78"/>
      <c r="C107" s="78"/>
      <c r="G107" s="123" t="str">
        <f>'Con PL'!D13</f>
        <v>30 June 2008</v>
      </c>
      <c r="H107" s="89"/>
      <c r="I107" s="89" t="str">
        <f>'Con PL'!F13</f>
        <v>30 June 2007</v>
      </c>
      <c r="J107" s="124"/>
      <c r="K107" s="124" t="str">
        <f>G107</f>
        <v>30 June 2008</v>
      </c>
      <c r="L107" s="125" t="str">
        <f>'Con PL'!J13</f>
        <v>30 June 2007</v>
      </c>
    </row>
    <row r="108" spans="1:12" s="61" customFormat="1" ht="12.75" customHeight="1">
      <c r="A108" s="78"/>
      <c r="B108" s="78"/>
      <c r="C108" s="78"/>
      <c r="G108" s="67"/>
      <c r="H108" s="67"/>
      <c r="I108" s="67"/>
      <c r="J108" s="67"/>
      <c r="K108" s="67"/>
      <c r="L108" s="67"/>
    </row>
    <row r="109" spans="1:12" s="61" customFormat="1" ht="12.75" customHeight="1">
      <c r="A109" s="78"/>
      <c r="B109" s="78" t="s">
        <v>167</v>
      </c>
      <c r="C109" s="107"/>
      <c r="G109" s="126">
        <f>'Con PL'!D34</f>
        <v>928</v>
      </c>
      <c r="H109" s="126"/>
      <c r="I109" s="126">
        <v>0</v>
      </c>
      <c r="J109" s="126"/>
      <c r="K109" s="126">
        <f>'Con PL'!H34</f>
        <v>4427</v>
      </c>
      <c r="L109" s="126">
        <v>0</v>
      </c>
    </row>
    <row r="110" spans="1:12" s="61" customFormat="1" ht="12.75" customHeight="1">
      <c r="A110" s="78"/>
      <c r="B110" s="78"/>
      <c r="C110" s="78"/>
      <c r="G110" s="78"/>
      <c r="H110" s="78"/>
      <c r="I110" s="78"/>
      <c r="J110" s="78"/>
      <c r="K110" s="78"/>
      <c r="L110" s="78"/>
    </row>
    <row r="111" spans="1:12" s="61" customFormat="1" ht="12.75" customHeight="1">
      <c r="A111" s="78"/>
      <c r="B111" s="78" t="s">
        <v>162</v>
      </c>
      <c r="C111" s="107"/>
      <c r="G111" s="126">
        <v>120265</v>
      </c>
      <c r="H111" s="126"/>
      <c r="I111" s="126">
        <v>0</v>
      </c>
      <c r="J111" s="126"/>
      <c r="K111" s="126">
        <v>48475</v>
      </c>
      <c r="L111" s="126">
        <v>0</v>
      </c>
    </row>
    <row r="112" spans="1:12" s="61" customFormat="1" ht="12.75" customHeight="1">
      <c r="A112" s="78"/>
      <c r="B112" s="78"/>
      <c r="C112" s="78"/>
      <c r="G112" s="127"/>
      <c r="H112" s="127"/>
      <c r="I112" s="127"/>
      <c r="J112" s="127"/>
      <c r="K112" s="127"/>
      <c r="L112" s="127"/>
    </row>
    <row r="113" spans="1:12" s="61" customFormat="1" ht="12.75" customHeight="1">
      <c r="A113" s="78"/>
      <c r="B113" s="78" t="s">
        <v>95</v>
      </c>
      <c r="C113" s="78"/>
      <c r="G113" s="128">
        <f>G109/G111*100</f>
        <v>0.7716293185881179</v>
      </c>
      <c r="H113" s="128"/>
      <c r="I113" s="128">
        <v>0</v>
      </c>
      <c r="J113" s="128"/>
      <c r="K113" s="128">
        <f>K109/K111*100</f>
        <v>9.132542547705002</v>
      </c>
      <c r="L113" s="128">
        <v>0</v>
      </c>
    </row>
    <row r="114" spans="1:12" s="61" customFormat="1" ht="12.75" customHeight="1">
      <c r="A114" s="78"/>
      <c r="B114" s="78"/>
      <c r="C114" s="78"/>
      <c r="D114" s="78"/>
      <c r="E114" s="78"/>
      <c r="F114" s="78"/>
      <c r="G114" s="78"/>
      <c r="H114" s="78"/>
      <c r="I114" s="78"/>
      <c r="J114" s="78"/>
      <c r="L114" s="129"/>
    </row>
    <row r="115" spans="1:12" s="61" customFormat="1" ht="12.75" customHeight="1">
      <c r="A115" s="78"/>
      <c r="B115" s="289" t="s">
        <v>243</v>
      </c>
      <c r="C115" s="289"/>
      <c r="D115" s="289"/>
      <c r="E115" s="289"/>
      <c r="F115" s="289"/>
      <c r="G115" s="289"/>
      <c r="H115" s="289"/>
      <c r="I115" s="289"/>
      <c r="J115" s="289"/>
      <c r="K115" s="289"/>
      <c r="L115" s="289"/>
    </row>
    <row r="116" spans="1:12" s="61" customFormat="1" ht="12.75" customHeight="1">
      <c r="A116" s="78"/>
      <c r="B116" s="289"/>
      <c r="C116" s="289"/>
      <c r="D116" s="289"/>
      <c r="E116" s="289"/>
      <c r="F116" s="289"/>
      <c r="G116" s="289"/>
      <c r="H116" s="289"/>
      <c r="I116" s="289"/>
      <c r="J116" s="289"/>
      <c r="K116" s="289"/>
      <c r="L116" s="289"/>
    </row>
    <row r="117" spans="1:12" s="61" customFormat="1" ht="12.75" customHeight="1">
      <c r="A117" s="78"/>
      <c r="B117" s="107"/>
      <c r="C117" s="107"/>
      <c r="D117" s="107"/>
      <c r="E117" s="107"/>
      <c r="F117" s="107"/>
      <c r="G117" s="107"/>
      <c r="H117" s="120"/>
      <c r="I117" s="120"/>
      <c r="J117" s="120"/>
      <c r="K117" s="94"/>
      <c r="L117" s="58"/>
    </row>
    <row r="118" spans="1:13" s="61" customFormat="1" ht="15" customHeight="1">
      <c r="A118" s="87" t="s">
        <v>93</v>
      </c>
      <c r="B118" s="259" t="s">
        <v>211</v>
      </c>
      <c r="C118" s="259"/>
      <c r="D118" s="259"/>
      <c r="E118" s="259"/>
      <c r="F118" s="63"/>
      <c r="G118" s="63"/>
      <c r="H118" s="225"/>
      <c r="I118" s="227"/>
      <c r="J118" s="227"/>
      <c r="K118" s="226"/>
      <c r="L118" s="58"/>
      <c r="M118" s="58"/>
    </row>
    <row r="119" spans="1:13" s="61" customFormat="1" ht="15" customHeight="1">
      <c r="A119" s="136"/>
      <c r="B119" s="156"/>
      <c r="C119" s="272" t="s">
        <v>232</v>
      </c>
      <c r="D119" s="272"/>
      <c r="E119" s="272"/>
      <c r="F119" s="272"/>
      <c r="G119" s="272"/>
      <c r="H119" s="272"/>
      <c r="I119" s="272"/>
      <c r="J119" s="272"/>
      <c r="K119" s="272"/>
      <c r="L119" s="58"/>
      <c r="M119" s="58"/>
    </row>
    <row r="120" spans="1:13" s="61" customFormat="1" ht="15" customHeight="1">
      <c r="A120" s="136"/>
      <c r="B120" s="156"/>
      <c r="C120" s="272"/>
      <c r="D120" s="272"/>
      <c r="E120" s="272"/>
      <c r="F120" s="272"/>
      <c r="G120" s="272"/>
      <c r="H120" s="272"/>
      <c r="I120" s="272"/>
      <c r="J120" s="272"/>
      <c r="K120" s="272"/>
      <c r="L120" s="58"/>
      <c r="M120" s="58"/>
    </row>
    <row r="121" spans="1:13" s="61" customFormat="1" ht="15" customHeight="1">
      <c r="A121" s="136"/>
      <c r="B121" s="156"/>
      <c r="C121" s="63"/>
      <c r="D121" s="63"/>
      <c r="E121" s="63"/>
      <c r="F121" s="63"/>
      <c r="G121" s="63"/>
      <c r="H121" s="225"/>
      <c r="I121" s="227"/>
      <c r="J121" s="227"/>
      <c r="K121" s="252" t="s">
        <v>219</v>
      </c>
      <c r="L121" s="290" t="s">
        <v>234</v>
      </c>
      <c r="M121" s="58"/>
    </row>
    <row r="122" spans="1:13" s="61" customFormat="1" ht="15" customHeight="1">
      <c r="A122" s="136"/>
      <c r="B122" s="156"/>
      <c r="C122" s="144"/>
      <c r="D122" s="59"/>
      <c r="E122" s="293" t="s">
        <v>214</v>
      </c>
      <c r="F122" s="144"/>
      <c r="G122" s="295" t="s">
        <v>213</v>
      </c>
      <c r="H122" s="225"/>
      <c r="I122" s="297" t="s">
        <v>215</v>
      </c>
      <c r="J122" s="241"/>
      <c r="K122" s="252"/>
      <c r="L122" s="290"/>
      <c r="M122" s="58"/>
    </row>
    <row r="123" spans="1:13" s="61" customFormat="1" ht="15" customHeight="1">
      <c r="A123" s="136"/>
      <c r="B123" s="156"/>
      <c r="C123" s="294" t="s">
        <v>212</v>
      </c>
      <c r="D123" s="294"/>
      <c r="E123" s="294"/>
      <c r="F123" s="235"/>
      <c r="G123" s="296"/>
      <c r="H123" s="231"/>
      <c r="I123" s="298"/>
      <c r="J123" s="242" t="s">
        <v>131</v>
      </c>
      <c r="K123" s="292"/>
      <c r="L123" s="291"/>
      <c r="M123" s="58"/>
    </row>
    <row r="124" spans="1:13" s="61" customFormat="1" ht="15" customHeight="1">
      <c r="A124" s="136"/>
      <c r="B124" s="156"/>
      <c r="C124" s="63"/>
      <c r="D124" s="63"/>
      <c r="E124" s="156" t="s">
        <v>11</v>
      </c>
      <c r="F124" s="156"/>
      <c r="G124" s="156" t="s">
        <v>11</v>
      </c>
      <c r="H124" s="225"/>
      <c r="I124" s="156" t="s">
        <v>11</v>
      </c>
      <c r="J124" s="156"/>
      <c r="K124" s="226"/>
      <c r="L124" s="58"/>
      <c r="M124" s="58"/>
    </row>
    <row r="125" spans="1:13" s="61" customFormat="1" ht="15" customHeight="1">
      <c r="A125" s="136"/>
      <c r="B125" s="156"/>
      <c r="C125" s="272" t="s">
        <v>216</v>
      </c>
      <c r="D125" s="272"/>
      <c r="E125" s="63"/>
      <c r="F125" s="63"/>
      <c r="G125" s="63"/>
      <c r="H125" s="225"/>
      <c r="I125" s="227"/>
      <c r="J125" s="227"/>
      <c r="L125" s="243"/>
      <c r="M125" s="58"/>
    </row>
    <row r="126" spans="1:13" s="61" customFormat="1" ht="15" customHeight="1">
      <c r="A126" s="136"/>
      <c r="B126" s="156"/>
      <c r="C126" s="272"/>
      <c r="D126" s="272"/>
      <c r="E126" s="238">
        <v>3528</v>
      </c>
      <c r="F126" s="63"/>
      <c r="G126" s="237">
        <v>347</v>
      </c>
      <c r="H126" s="225"/>
      <c r="I126" s="239">
        <f>E126-G126</f>
        <v>3181</v>
      </c>
      <c r="J126" s="239">
        <f>I126/E126*100</f>
        <v>90.16439909297053</v>
      </c>
      <c r="K126" s="290" t="s">
        <v>218</v>
      </c>
      <c r="L126" s="249" t="s">
        <v>225</v>
      </c>
      <c r="M126" s="58"/>
    </row>
    <row r="127" spans="1:13" s="61" customFormat="1" ht="15" customHeight="1">
      <c r="A127" s="136"/>
      <c r="B127" s="156"/>
      <c r="C127" s="272"/>
      <c r="D127" s="272"/>
      <c r="E127" s="238"/>
      <c r="F127" s="63"/>
      <c r="G127" s="236"/>
      <c r="H127" s="225"/>
      <c r="I127" s="239"/>
      <c r="J127" s="239"/>
      <c r="K127" s="290"/>
      <c r="L127" s="243"/>
      <c r="M127" s="58"/>
    </row>
    <row r="128" spans="1:13" s="61" customFormat="1" ht="15" customHeight="1">
      <c r="A128" s="136"/>
      <c r="B128" s="156"/>
      <c r="C128" s="76"/>
      <c r="D128" s="76"/>
      <c r="E128" s="238"/>
      <c r="F128" s="63"/>
      <c r="G128" s="236"/>
      <c r="H128" s="225"/>
      <c r="I128" s="239"/>
      <c r="J128" s="239"/>
      <c r="K128" s="243"/>
      <c r="L128" s="243"/>
      <c r="M128" s="58"/>
    </row>
    <row r="129" spans="1:13" s="61" customFormat="1" ht="15" customHeight="1">
      <c r="A129" s="136"/>
      <c r="B129" s="156"/>
      <c r="C129" s="272" t="s">
        <v>233</v>
      </c>
      <c r="D129" s="272"/>
      <c r="E129" s="237"/>
      <c r="F129" s="237"/>
      <c r="G129" s="237"/>
      <c r="H129" s="239"/>
      <c r="I129" s="239"/>
      <c r="J129" s="239"/>
      <c r="K129" s="290" t="s">
        <v>218</v>
      </c>
      <c r="L129" s="290" t="s">
        <v>237</v>
      </c>
      <c r="M129" s="58"/>
    </row>
    <row r="130" spans="1:13" s="61" customFormat="1" ht="15" customHeight="1">
      <c r="A130" s="136"/>
      <c r="B130" s="156"/>
      <c r="C130" s="272"/>
      <c r="D130" s="272"/>
      <c r="E130" s="237">
        <v>2055</v>
      </c>
      <c r="F130" s="237"/>
      <c r="G130" s="237">
        <v>62</v>
      </c>
      <c r="H130" s="239"/>
      <c r="I130" s="239">
        <f>E130-G130</f>
        <v>1993</v>
      </c>
      <c r="J130" s="239">
        <f>I130/E130*100</f>
        <v>96.98296836982968</v>
      </c>
      <c r="K130" s="290"/>
      <c r="L130" s="290"/>
      <c r="M130" s="58"/>
    </row>
    <row r="131" spans="1:13" s="61" customFormat="1" ht="15" customHeight="1">
      <c r="A131" s="136"/>
      <c r="B131" s="156"/>
      <c r="C131" s="63"/>
      <c r="D131" s="63"/>
      <c r="E131" s="237"/>
      <c r="F131" s="237"/>
      <c r="G131" s="237"/>
      <c r="H131" s="239"/>
      <c r="I131" s="239"/>
      <c r="J131" s="239"/>
      <c r="K131" s="239"/>
      <c r="L131" s="58"/>
      <c r="M131" s="58"/>
    </row>
    <row r="132" spans="1:13" s="61" customFormat="1" ht="15" customHeight="1">
      <c r="A132" s="136"/>
      <c r="B132" s="156"/>
      <c r="C132" s="272" t="s">
        <v>217</v>
      </c>
      <c r="D132" s="272"/>
      <c r="E132" s="237"/>
      <c r="F132" s="237"/>
      <c r="G132" s="237"/>
      <c r="H132" s="239"/>
      <c r="I132" s="239"/>
      <c r="J132" s="239"/>
      <c r="K132" s="290" t="s">
        <v>218</v>
      </c>
      <c r="L132" s="290" t="s">
        <v>237</v>
      </c>
      <c r="M132" s="58"/>
    </row>
    <row r="133" spans="1:13" s="61" customFormat="1" ht="15" customHeight="1">
      <c r="A133" s="136"/>
      <c r="B133" s="156"/>
      <c r="C133" s="272"/>
      <c r="D133" s="272"/>
      <c r="E133" s="237">
        <v>2650</v>
      </c>
      <c r="F133" s="237"/>
      <c r="G133" s="237">
        <v>866</v>
      </c>
      <c r="H133" s="239"/>
      <c r="I133" s="239">
        <f>E133-G133</f>
        <v>1784</v>
      </c>
      <c r="J133" s="239">
        <f>I133/E133*100</f>
        <v>67.32075471698113</v>
      </c>
      <c r="K133" s="290"/>
      <c r="L133" s="290"/>
      <c r="M133" s="58"/>
    </row>
    <row r="134" spans="1:13" s="61" customFormat="1" ht="15" customHeight="1">
      <c r="A134" s="136"/>
      <c r="B134" s="156"/>
      <c r="C134" s="76"/>
      <c r="D134" s="76"/>
      <c r="E134" s="237"/>
      <c r="F134" s="237"/>
      <c r="G134" s="237"/>
      <c r="H134" s="239"/>
      <c r="I134" s="239"/>
      <c r="J134" s="239"/>
      <c r="K134" s="239"/>
      <c r="L134" s="58"/>
      <c r="M134" s="58"/>
    </row>
    <row r="135" spans="1:13" s="61" customFormat="1" ht="15" customHeight="1">
      <c r="A135" s="136"/>
      <c r="B135" s="156"/>
      <c r="C135" s="272" t="s">
        <v>220</v>
      </c>
      <c r="D135" s="272"/>
      <c r="E135" s="237">
        <v>4234</v>
      </c>
      <c r="F135" s="237"/>
      <c r="G135" s="237">
        <v>0</v>
      </c>
      <c r="H135" s="239"/>
      <c r="I135" s="239">
        <f>E135-G135</f>
        <v>4234</v>
      </c>
      <c r="J135" s="239">
        <f>I135/E135*100</f>
        <v>100</v>
      </c>
      <c r="K135" s="290" t="s">
        <v>218</v>
      </c>
      <c r="L135" s="300" t="s">
        <v>225</v>
      </c>
      <c r="M135" s="58"/>
    </row>
    <row r="136" spans="1:13" s="61" customFormat="1" ht="15" customHeight="1">
      <c r="A136" s="136"/>
      <c r="B136" s="156"/>
      <c r="C136" s="76"/>
      <c r="D136" s="76"/>
      <c r="E136" s="237"/>
      <c r="F136" s="237"/>
      <c r="G136" s="237"/>
      <c r="H136" s="239"/>
      <c r="I136" s="239"/>
      <c r="J136" s="239"/>
      <c r="K136" s="290"/>
      <c r="L136" s="300"/>
      <c r="M136" s="58"/>
    </row>
    <row r="137" spans="1:13" s="61" customFormat="1" ht="15" customHeight="1">
      <c r="A137" s="136"/>
      <c r="B137" s="156"/>
      <c r="C137" s="76"/>
      <c r="D137" s="76"/>
      <c r="E137" s="237"/>
      <c r="F137" s="237"/>
      <c r="G137" s="237"/>
      <c r="H137" s="239"/>
      <c r="I137" s="239"/>
      <c r="J137" s="239"/>
      <c r="K137" s="239"/>
      <c r="L137" s="58"/>
      <c r="M137" s="58"/>
    </row>
    <row r="138" spans="1:13" s="61" customFormat="1" ht="15" customHeight="1">
      <c r="A138" s="136"/>
      <c r="B138" s="156"/>
      <c r="C138" s="272" t="s">
        <v>221</v>
      </c>
      <c r="D138" s="272"/>
      <c r="E138" s="237">
        <v>1450</v>
      </c>
      <c r="F138" s="237"/>
      <c r="G138" s="237">
        <v>1691</v>
      </c>
      <c r="H138" s="239"/>
      <c r="I138" s="239">
        <f>E138-G138</f>
        <v>-241</v>
      </c>
      <c r="J138" s="239">
        <f>I138/E138*100</f>
        <v>-16.620689655172413</v>
      </c>
      <c r="K138" s="290" t="s">
        <v>218</v>
      </c>
      <c r="L138" s="299" t="s">
        <v>238</v>
      </c>
      <c r="M138" s="58"/>
    </row>
    <row r="139" spans="1:13" s="61" customFormat="1" ht="15" customHeight="1">
      <c r="A139" s="136"/>
      <c r="B139" s="156"/>
      <c r="C139" s="76"/>
      <c r="D139" s="76"/>
      <c r="E139" s="237"/>
      <c r="F139" s="237"/>
      <c r="G139" s="237"/>
      <c r="H139" s="239"/>
      <c r="I139" s="239"/>
      <c r="J139" s="239"/>
      <c r="K139" s="290"/>
      <c r="L139" s="299"/>
      <c r="M139" s="58"/>
    </row>
    <row r="140" spans="1:13" s="61" customFormat="1" ht="15" customHeight="1">
      <c r="A140" s="136"/>
      <c r="B140" s="156"/>
      <c r="C140" s="76"/>
      <c r="D140" s="76"/>
      <c r="E140" s="240">
        <f>SUM(E126:E138)</f>
        <v>13917</v>
      </c>
      <c r="F140" s="240"/>
      <c r="G140" s="240">
        <f>SUM(G126:G138)</f>
        <v>2966</v>
      </c>
      <c r="H140" s="240"/>
      <c r="I140" s="240">
        <f>SUM(I126:I138)</f>
        <v>10951</v>
      </c>
      <c r="J140" s="244"/>
      <c r="K140" s="226"/>
      <c r="L140" s="58"/>
      <c r="M140" s="58"/>
    </row>
    <row r="141" spans="1:13" s="61" customFormat="1" ht="15" customHeight="1">
      <c r="A141" s="136"/>
      <c r="B141" s="156"/>
      <c r="C141" s="76"/>
      <c r="D141" s="76"/>
      <c r="E141" s="63"/>
      <c r="F141" s="63"/>
      <c r="G141" s="63"/>
      <c r="H141" s="225"/>
      <c r="I141" s="227"/>
      <c r="J141" s="227"/>
      <c r="K141" s="226"/>
      <c r="L141" s="58"/>
      <c r="M141" s="58"/>
    </row>
    <row r="142" spans="1:13" s="61" customFormat="1" ht="15" customHeight="1">
      <c r="A142" s="136"/>
      <c r="B142" s="228" t="s">
        <v>222</v>
      </c>
      <c r="E142" s="107"/>
      <c r="F142" s="107"/>
      <c r="G142" s="107"/>
      <c r="H142" s="107"/>
      <c r="I142" s="107"/>
      <c r="J142" s="107"/>
      <c r="K142" s="107"/>
      <c r="L142" s="58"/>
      <c r="M142" s="58"/>
    </row>
    <row r="143" spans="1:13" s="61" customFormat="1" ht="15" customHeight="1">
      <c r="A143" s="136"/>
      <c r="B143" s="228" t="s">
        <v>223</v>
      </c>
      <c r="C143" s="272" t="s">
        <v>224</v>
      </c>
      <c r="D143" s="272"/>
      <c r="E143" s="272"/>
      <c r="F143" s="272"/>
      <c r="G143" s="272"/>
      <c r="H143" s="272"/>
      <c r="I143" s="272"/>
      <c r="J143" s="272"/>
      <c r="K143" s="272"/>
      <c r="L143" s="272"/>
      <c r="M143" s="58"/>
    </row>
    <row r="144" spans="1:12" s="61" customFormat="1" ht="12.75" customHeight="1">
      <c r="A144" s="78"/>
      <c r="B144" s="107"/>
      <c r="C144" s="272"/>
      <c r="D144" s="272"/>
      <c r="E144" s="272"/>
      <c r="F144" s="272"/>
      <c r="G144" s="272"/>
      <c r="H144" s="272"/>
      <c r="I144" s="272"/>
      <c r="J144" s="272"/>
      <c r="K144" s="272"/>
      <c r="L144" s="272"/>
    </row>
    <row r="145" spans="1:12" s="61" customFormat="1" ht="12.75" customHeight="1">
      <c r="A145" s="78"/>
      <c r="B145" s="107"/>
      <c r="C145" s="107"/>
      <c r="D145" s="107"/>
      <c r="E145" s="107"/>
      <c r="F145" s="107"/>
      <c r="G145" s="107"/>
      <c r="H145" s="120"/>
      <c r="I145" s="120"/>
      <c r="J145" s="120"/>
      <c r="K145" s="94"/>
      <c r="L145" s="58"/>
    </row>
    <row r="146" spans="1:12" s="61" customFormat="1" ht="12.75" customHeight="1">
      <c r="A146" s="85" t="s">
        <v>96</v>
      </c>
      <c r="B146" s="85" t="s">
        <v>163</v>
      </c>
      <c r="C146" s="78"/>
      <c r="D146" s="78"/>
      <c r="E146" s="78"/>
      <c r="F146" s="119"/>
      <c r="G146" s="119"/>
      <c r="H146" s="78"/>
      <c r="I146" s="78"/>
      <c r="J146" s="78"/>
      <c r="K146" s="94"/>
      <c r="L146" s="58"/>
    </row>
    <row r="147" spans="1:12" s="61" customFormat="1" ht="15" customHeight="1">
      <c r="A147" s="85"/>
      <c r="B147" s="264" t="s">
        <v>186</v>
      </c>
      <c r="C147" s="264"/>
      <c r="D147" s="264"/>
      <c r="E147" s="264"/>
      <c r="F147" s="264"/>
      <c r="G147" s="264"/>
      <c r="H147" s="264"/>
      <c r="I147" s="264"/>
      <c r="J147" s="264"/>
      <c r="K147" s="264"/>
      <c r="L147" s="264"/>
    </row>
    <row r="148" spans="1:12" s="61" customFormat="1" ht="12.75" customHeight="1">
      <c r="A148" s="85"/>
      <c r="B148" s="107"/>
      <c r="C148" s="107"/>
      <c r="D148" s="107"/>
      <c r="E148" s="107"/>
      <c r="F148" s="107"/>
      <c r="G148" s="107"/>
      <c r="H148" s="107"/>
      <c r="I148" s="107"/>
      <c r="J148" s="107"/>
      <c r="K148" s="105"/>
      <c r="L148" s="58"/>
    </row>
    <row r="149" spans="1:12" s="61" customFormat="1" ht="12.75" customHeight="1">
      <c r="A149" s="85"/>
      <c r="B149" s="107"/>
      <c r="C149" s="107"/>
      <c r="D149" s="107"/>
      <c r="E149" s="107"/>
      <c r="F149" s="107"/>
      <c r="G149" s="107"/>
      <c r="H149" s="107"/>
      <c r="I149" s="107"/>
      <c r="J149" s="107"/>
      <c r="K149" s="130"/>
      <c r="L149" s="58"/>
    </row>
    <row r="150" spans="1:12" s="61" customFormat="1" ht="16.5" customHeight="1">
      <c r="A150" s="85" t="s">
        <v>235</v>
      </c>
      <c r="B150" s="85" t="s">
        <v>126</v>
      </c>
      <c r="C150" s="78"/>
      <c r="D150" s="78"/>
      <c r="E150" s="78"/>
      <c r="F150" s="78"/>
      <c r="G150" s="78"/>
      <c r="H150" s="78"/>
      <c r="I150" s="78"/>
      <c r="J150" s="78"/>
      <c r="K150" s="130"/>
      <c r="L150" s="58"/>
    </row>
    <row r="151" spans="1:12" s="61" customFormat="1" ht="15" customHeight="1">
      <c r="A151" s="78"/>
      <c r="B151" s="264" t="s">
        <v>244</v>
      </c>
      <c r="C151" s="264"/>
      <c r="D151" s="264"/>
      <c r="E151" s="264"/>
      <c r="F151" s="264"/>
      <c r="G151" s="264"/>
      <c r="H151" s="264"/>
      <c r="I151" s="264"/>
      <c r="J151" s="264"/>
      <c r="K151" s="264"/>
      <c r="L151" s="264"/>
    </row>
    <row r="152" spans="1:12" s="61" customFormat="1" ht="16.5" customHeight="1">
      <c r="A152" s="78"/>
      <c r="B152" s="264"/>
      <c r="C152" s="264"/>
      <c r="D152" s="264"/>
      <c r="E152" s="264"/>
      <c r="F152" s="264"/>
      <c r="G152" s="264"/>
      <c r="H152" s="264"/>
      <c r="I152" s="264"/>
      <c r="J152" s="264"/>
      <c r="K152" s="264"/>
      <c r="L152" s="264"/>
    </row>
    <row r="153" spans="1:12" s="61" customFormat="1" ht="12.75" customHeight="1">
      <c r="A153" s="54"/>
      <c r="B153" s="131"/>
      <c r="C153" s="131"/>
      <c r="D153" s="131"/>
      <c r="E153" s="131"/>
      <c r="F153" s="132"/>
      <c r="G153" s="132"/>
      <c r="H153" s="133"/>
      <c r="I153" s="104"/>
      <c r="J153" s="133"/>
      <c r="K153" s="134"/>
      <c r="L153" s="58"/>
    </row>
    <row r="154" spans="1:12" s="61" customFormat="1" ht="12.75" customHeight="1">
      <c r="A154" s="77"/>
      <c r="B154" s="56"/>
      <c r="C154" s="56"/>
      <c r="D154" s="56"/>
      <c r="E154" s="56"/>
      <c r="F154" s="56"/>
      <c r="G154" s="56"/>
      <c r="H154" s="56"/>
      <c r="I154" s="56"/>
      <c r="J154" s="56"/>
      <c r="K154" s="58"/>
      <c r="L154" s="58"/>
    </row>
    <row r="155" spans="1:12" s="61" customFormat="1" ht="12.75" customHeight="1">
      <c r="A155" s="77"/>
      <c r="B155" s="56"/>
      <c r="C155" s="56"/>
      <c r="D155" s="56"/>
      <c r="E155" s="56"/>
      <c r="F155" s="56"/>
      <c r="G155" s="56"/>
      <c r="H155" s="56"/>
      <c r="I155" s="56"/>
      <c r="J155" s="56"/>
      <c r="K155" s="58"/>
      <c r="L155" s="58"/>
    </row>
    <row r="156" spans="1:12" s="61" customFormat="1" ht="12.75" customHeight="1">
      <c r="A156" s="77"/>
      <c r="B156" s="56"/>
      <c r="C156" s="56"/>
      <c r="D156" s="56"/>
      <c r="E156" s="56"/>
      <c r="F156" s="56"/>
      <c r="G156" s="56"/>
      <c r="H156" s="56"/>
      <c r="I156" s="56"/>
      <c r="J156" s="56"/>
      <c r="K156" s="58"/>
      <c r="L156" s="58"/>
    </row>
    <row r="157" spans="1:12" s="61" customFormat="1" ht="15" customHeight="1">
      <c r="A157" s="56" t="s">
        <v>173</v>
      </c>
      <c r="B157" s="56"/>
      <c r="C157" s="56"/>
      <c r="D157" s="56"/>
      <c r="E157" s="56"/>
      <c r="F157" s="56"/>
      <c r="G157" s="56"/>
      <c r="H157" s="56"/>
      <c r="I157" s="56"/>
      <c r="J157" s="56"/>
      <c r="K157" s="58"/>
      <c r="L157" s="58"/>
    </row>
    <row r="158" spans="1:12" s="61" customFormat="1" ht="12.75" customHeight="1">
      <c r="A158" s="56"/>
      <c r="B158" s="56"/>
      <c r="C158" s="56"/>
      <c r="D158" s="56"/>
      <c r="E158" s="56"/>
      <c r="F158" s="56"/>
      <c r="G158" s="56"/>
      <c r="H158" s="56"/>
      <c r="I158" s="56"/>
      <c r="J158" s="56"/>
      <c r="K158" s="58"/>
      <c r="L158" s="58"/>
    </row>
    <row r="159" spans="1:12" s="61" customFormat="1" ht="12.75" customHeight="1">
      <c r="A159" s="56"/>
      <c r="B159" s="56"/>
      <c r="C159" s="56"/>
      <c r="D159" s="56"/>
      <c r="E159" s="56"/>
      <c r="F159" s="56"/>
      <c r="G159" s="56"/>
      <c r="H159" s="56"/>
      <c r="I159" s="56"/>
      <c r="J159" s="56"/>
      <c r="K159" s="58"/>
      <c r="L159" s="58"/>
    </row>
    <row r="160" spans="2:12" s="61" customFormat="1" ht="12.75" customHeight="1">
      <c r="B160" s="55"/>
      <c r="C160" s="55"/>
      <c r="D160" s="56"/>
      <c r="E160" s="56"/>
      <c r="F160" s="56"/>
      <c r="G160" s="56"/>
      <c r="H160" s="56"/>
      <c r="I160" s="56"/>
      <c r="J160" s="56"/>
      <c r="K160" s="58"/>
      <c r="L160" s="58"/>
    </row>
    <row r="161" spans="2:12" s="61" customFormat="1" ht="12.75" customHeight="1">
      <c r="B161" s="56"/>
      <c r="C161" s="56"/>
      <c r="D161" s="56"/>
      <c r="E161" s="56"/>
      <c r="F161" s="56"/>
      <c r="G161" s="56"/>
      <c r="H161" s="56"/>
      <c r="I161" s="56"/>
      <c r="J161" s="56"/>
      <c r="K161" s="58"/>
      <c r="L161" s="58"/>
    </row>
    <row r="162" spans="1:12" s="61" customFormat="1" ht="12.75" customHeight="1">
      <c r="A162" s="56"/>
      <c r="B162" s="56"/>
      <c r="C162" s="56"/>
      <c r="D162" s="56"/>
      <c r="E162" s="56"/>
      <c r="F162" s="56"/>
      <c r="G162" s="56"/>
      <c r="H162" s="56"/>
      <c r="I162" s="56"/>
      <c r="J162" s="56"/>
      <c r="K162" s="58"/>
      <c r="L162" s="58"/>
    </row>
    <row r="163" spans="1:12" s="61" customFormat="1" ht="12.75" customHeight="1">
      <c r="A163" s="56"/>
      <c r="B163" s="56"/>
      <c r="C163" s="56"/>
      <c r="D163" s="56"/>
      <c r="E163" s="56"/>
      <c r="F163" s="56"/>
      <c r="G163" s="56"/>
      <c r="H163" s="56"/>
      <c r="I163" s="56"/>
      <c r="J163" s="56"/>
      <c r="K163" s="58"/>
      <c r="L163" s="58"/>
    </row>
    <row r="164" spans="1:12" s="61" customFormat="1" ht="12.75" customHeight="1">
      <c r="A164" s="55" t="s">
        <v>164</v>
      </c>
      <c r="B164" s="56"/>
      <c r="C164" s="56"/>
      <c r="D164" s="56"/>
      <c r="E164" s="56"/>
      <c r="F164" s="56"/>
      <c r="G164" s="56"/>
      <c r="H164" s="56"/>
      <c r="I164" s="56"/>
      <c r="J164" s="56"/>
      <c r="K164" s="58"/>
      <c r="L164" s="58"/>
    </row>
    <row r="165" spans="1:12" s="61" customFormat="1" ht="12.75" customHeight="1">
      <c r="A165" s="56" t="s">
        <v>98</v>
      </c>
      <c r="E165" s="135"/>
      <c r="F165" s="135"/>
      <c r="G165" s="135"/>
      <c r="H165" s="56"/>
      <c r="I165" s="56"/>
      <c r="J165" s="56"/>
      <c r="K165" s="58"/>
      <c r="L165" s="58"/>
    </row>
    <row r="166" spans="1:12" s="61" customFormat="1" ht="12.75" customHeight="1">
      <c r="A166" s="136"/>
      <c r="K166" s="58"/>
      <c r="L166" s="58"/>
    </row>
    <row r="167" spans="1:12" s="61" customFormat="1" ht="12.75" customHeight="1">
      <c r="A167" s="56" t="s">
        <v>274</v>
      </c>
      <c r="B167" s="133"/>
      <c r="C167" s="135"/>
      <c r="D167" s="137"/>
      <c r="K167" s="58"/>
      <c r="L167" s="58"/>
    </row>
    <row r="168" spans="1:12" s="61" customFormat="1" ht="12.75" customHeight="1">
      <c r="A168" s="136"/>
      <c r="K168" s="58"/>
      <c r="L168" s="58"/>
    </row>
    <row r="169" spans="1:12" s="61" customFormat="1" ht="12.75" customHeight="1">
      <c r="A169" s="136"/>
      <c r="K169" s="58"/>
      <c r="L169" s="58"/>
    </row>
    <row r="170" spans="1:12" s="61" customFormat="1" ht="12.75" customHeight="1">
      <c r="A170" s="136"/>
      <c r="K170" s="58"/>
      <c r="L170" s="58"/>
    </row>
    <row r="171" spans="1:12" s="1" customFormat="1" ht="12.75" customHeight="1">
      <c r="A171" s="9"/>
      <c r="K171" s="15"/>
      <c r="L171" s="15"/>
    </row>
    <row r="172" spans="1:12" ht="12.75" customHeight="1">
      <c r="A172" s="9"/>
      <c r="B172" s="1"/>
      <c r="C172" s="1"/>
      <c r="D172" s="1"/>
      <c r="E172" s="1"/>
      <c r="F172" s="1"/>
      <c r="G172" s="1"/>
      <c r="H172" s="1"/>
      <c r="I172" s="1"/>
      <c r="J172" s="1"/>
      <c r="K172" s="15"/>
      <c r="L172" s="15"/>
    </row>
    <row r="173" spans="1:12" ht="12.75" customHeight="1">
      <c r="A173" s="9"/>
      <c r="B173" s="1"/>
      <c r="C173" s="1"/>
      <c r="D173" s="1"/>
      <c r="E173" s="1"/>
      <c r="F173" s="1"/>
      <c r="G173" s="1"/>
      <c r="H173" s="1"/>
      <c r="I173" s="1"/>
      <c r="J173" s="1"/>
      <c r="K173" s="15"/>
      <c r="L173" s="15"/>
    </row>
    <row r="174" spans="1:12" ht="12.75" customHeight="1">
      <c r="A174" s="9"/>
      <c r="B174" s="1"/>
      <c r="C174" s="1"/>
      <c r="D174" s="1"/>
      <c r="E174" s="1"/>
      <c r="F174" s="1"/>
      <c r="G174" s="1"/>
      <c r="H174" s="1"/>
      <c r="I174" s="1"/>
      <c r="J174" s="1"/>
      <c r="K174" s="15"/>
      <c r="L174" s="15"/>
    </row>
    <row r="175" spans="1:12" ht="12.75" customHeight="1">
      <c r="A175" s="1"/>
      <c r="B175" s="1"/>
      <c r="C175" s="1"/>
      <c r="D175" s="1"/>
      <c r="E175" s="1"/>
      <c r="F175" s="1"/>
      <c r="G175" s="1"/>
      <c r="H175" s="1"/>
      <c r="I175" s="1"/>
      <c r="J175" s="1"/>
      <c r="K175" s="31"/>
      <c r="L175" s="31"/>
    </row>
    <row r="176" spans="1:12" ht="12.75" customHeight="1">
      <c r="A176" s="1"/>
      <c r="B176" s="1"/>
      <c r="C176" s="1"/>
      <c r="D176" s="1"/>
      <c r="E176" s="1"/>
      <c r="F176" s="1"/>
      <c r="G176" s="1"/>
      <c r="H176" s="1"/>
      <c r="I176" s="1"/>
      <c r="J176" s="1"/>
      <c r="K176" s="31"/>
      <c r="L176" s="31"/>
    </row>
    <row r="177" spans="1:12" ht="12.75" customHeight="1">
      <c r="A177" s="9"/>
      <c r="B177" s="1"/>
      <c r="C177" s="1"/>
      <c r="D177" s="1"/>
      <c r="E177" s="1"/>
      <c r="F177" s="1"/>
      <c r="G177" s="1"/>
      <c r="H177" s="1"/>
      <c r="I177" s="1"/>
      <c r="J177" s="1"/>
      <c r="K177" s="31"/>
      <c r="L177" s="31"/>
    </row>
    <row r="178" spans="1:12" ht="12.75" customHeight="1">
      <c r="A178" s="9"/>
      <c r="B178" s="1"/>
      <c r="C178" s="1"/>
      <c r="D178" s="1"/>
      <c r="E178" s="1"/>
      <c r="F178" s="1"/>
      <c r="G178" s="1"/>
      <c r="H178" s="1"/>
      <c r="I178" s="1"/>
      <c r="J178" s="1"/>
      <c r="K178" s="31"/>
      <c r="L178" s="31"/>
    </row>
    <row r="179" spans="1:12" ht="12.75" customHeight="1">
      <c r="A179" s="9"/>
      <c r="B179" s="1"/>
      <c r="C179" s="1"/>
      <c r="D179" s="1"/>
      <c r="E179" s="1"/>
      <c r="F179" s="1"/>
      <c r="G179" s="1"/>
      <c r="H179" s="1"/>
      <c r="I179" s="1"/>
      <c r="J179" s="1"/>
      <c r="K179" s="31"/>
      <c r="L179" s="31"/>
    </row>
    <row r="180" spans="1:12" ht="12.75" customHeight="1">
      <c r="A180" s="9"/>
      <c r="B180" s="1"/>
      <c r="C180" s="1"/>
      <c r="D180" s="1"/>
      <c r="E180" s="1"/>
      <c r="F180" s="1"/>
      <c r="G180" s="1"/>
      <c r="H180" s="1"/>
      <c r="I180" s="1"/>
      <c r="J180" s="1"/>
      <c r="K180" s="31"/>
      <c r="L180" s="31"/>
    </row>
    <row r="181" spans="1:12" ht="12.75" customHeight="1">
      <c r="A181" s="9"/>
      <c r="B181" s="1"/>
      <c r="C181" s="1"/>
      <c r="D181" s="1"/>
      <c r="E181" s="1"/>
      <c r="F181" s="1"/>
      <c r="G181" s="1"/>
      <c r="H181" s="1"/>
      <c r="I181" s="1"/>
      <c r="J181" s="1"/>
      <c r="K181" s="31"/>
      <c r="L181" s="31"/>
    </row>
    <row r="182" spans="1:12" ht="12.75" customHeight="1">
      <c r="A182" s="9"/>
      <c r="B182" s="1"/>
      <c r="C182" s="1"/>
      <c r="D182" s="1"/>
      <c r="E182" s="1"/>
      <c r="F182" s="1"/>
      <c r="G182" s="1"/>
      <c r="H182" s="1"/>
      <c r="I182" s="1"/>
      <c r="J182" s="1"/>
      <c r="K182" s="31"/>
      <c r="L182" s="31"/>
    </row>
    <row r="183" spans="1:12" ht="12.75" customHeight="1">
      <c r="A183" s="9"/>
      <c r="B183" s="1"/>
      <c r="C183" s="1"/>
      <c r="D183" s="1"/>
      <c r="E183" s="1"/>
      <c r="F183" s="1"/>
      <c r="G183" s="1"/>
      <c r="H183" s="1"/>
      <c r="I183" s="1"/>
      <c r="J183" s="1"/>
      <c r="K183" s="31"/>
      <c r="L183" s="31"/>
    </row>
    <row r="184" spans="1:12" ht="12.75" customHeight="1">
      <c r="A184" s="9"/>
      <c r="B184" s="1"/>
      <c r="C184" s="1"/>
      <c r="D184" s="1"/>
      <c r="E184" s="1"/>
      <c r="F184" s="1"/>
      <c r="G184" s="1"/>
      <c r="H184" s="1"/>
      <c r="I184" s="1"/>
      <c r="J184" s="1"/>
      <c r="K184" s="31"/>
      <c r="L184" s="31"/>
    </row>
    <row r="185" spans="1:12" ht="12.75" customHeight="1">
      <c r="A185" s="9"/>
      <c r="B185" s="1"/>
      <c r="C185" s="1"/>
      <c r="D185" s="1"/>
      <c r="E185" s="1"/>
      <c r="F185" s="1"/>
      <c r="G185" s="1"/>
      <c r="H185" s="1"/>
      <c r="I185" s="1"/>
      <c r="J185" s="1"/>
      <c r="K185" s="31"/>
      <c r="L185" s="31"/>
    </row>
    <row r="186" spans="1:12" ht="12.75" customHeight="1">
      <c r="A186" s="9"/>
      <c r="B186" s="1"/>
      <c r="C186" s="1"/>
      <c r="D186" s="1"/>
      <c r="E186" s="1"/>
      <c r="F186" s="1"/>
      <c r="G186" s="1"/>
      <c r="H186" s="1"/>
      <c r="I186" s="1"/>
      <c r="J186" s="1"/>
      <c r="K186" s="31"/>
      <c r="L186" s="31"/>
    </row>
    <row r="187" spans="1:12" ht="12.75" customHeight="1">
      <c r="A187" s="9"/>
      <c r="B187" s="1"/>
      <c r="C187" s="1"/>
      <c r="D187" s="1"/>
      <c r="E187" s="1"/>
      <c r="F187" s="1"/>
      <c r="G187" s="1"/>
      <c r="H187" s="1"/>
      <c r="I187" s="1"/>
      <c r="J187" s="1"/>
      <c r="K187" s="31"/>
      <c r="L187" s="31"/>
    </row>
    <row r="188" spans="1:12" ht="12.75" customHeight="1">
      <c r="A188" s="9"/>
      <c r="B188" s="1"/>
      <c r="C188" s="1"/>
      <c r="D188" s="1"/>
      <c r="E188" s="1"/>
      <c r="F188" s="1"/>
      <c r="G188" s="1"/>
      <c r="H188" s="1"/>
      <c r="I188" s="1"/>
      <c r="J188" s="1"/>
      <c r="K188" s="31"/>
      <c r="L188" s="31"/>
    </row>
    <row r="189" spans="1:12" ht="12.75" customHeight="1">
      <c r="A189" s="9"/>
      <c r="B189" s="1"/>
      <c r="C189" s="1"/>
      <c r="D189" s="1"/>
      <c r="E189" s="1"/>
      <c r="F189" s="1"/>
      <c r="G189" s="1"/>
      <c r="H189" s="1"/>
      <c r="I189" s="1"/>
      <c r="J189" s="1"/>
      <c r="K189" s="31"/>
      <c r="L189" s="31"/>
    </row>
    <row r="190" spans="1:12" ht="12.75" customHeight="1">
      <c r="A190" s="9"/>
      <c r="B190" s="1"/>
      <c r="C190" s="1"/>
      <c r="D190" s="1"/>
      <c r="E190" s="1"/>
      <c r="F190" s="1"/>
      <c r="G190" s="1"/>
      <c r="H190" s="1"/>
      <c r="I190" s="1"/>
      <c r="J190" s="1"/>
      <c r="K190" s="31"/>
      <c r="L190" s="31"/>
    </row>
    <row r="191" spans="1:12" ht="12.75" customHeight="1">
      <c r="A191" s="9"/>
      <c r="B191" s="1"/>
      <c r="C191" s="1"/>
      <c r="D191" s="1"/>
      <c r="E191" s="1"/>
      <c r="F191" s="1"/>
      <c r="G191" s="1"/>
      <c r="H191" s="1"/>
      <c r="I191" s="1"/>
      <c r="J191" s="1"/>
      <c r="K191" s="31"/>
      <c r="L191" s="31"/>
    </row>
    <row r="192" spans="1:12" ht="12.75" customHeight="1">
      <c r="A192" s="9"/>
      <c r="B192" s="1"/>
      <c r="C192" s="1"/>
      <c r="D192" s="1"/>
      <c r="E192" s="1"/>
      <c r="F192" s="1"/>
      <c r="G192" s="1"/>
      <c r="H192" s="1"/>
      <c r="I192" s="1"/>
      <c r="J192" s="1"/>
      <c r="K192" s="31"/>
      <c r="L192" s="31"/>
    </row>
    <row r="193" spans="1:12" ht="12.75" customHeight="1">
      <c r="A193" s="9"/>
      <c r="B193" s="1"/>
      <c r="C193" s="1"/>
      <c r="D193" s="1"/>
      <c r="E193" s="1"/>
      <c r="F193" s="1"/>
      <c r="G193" s="1"/>
      <c r="H193" s="1"/>
      <c r="I193" s="1"/>
      <c r="J193" s="1"/>
      <c r="K193" s="31"/>
      <c r="L193" s="31"/>
    </row>
    <row r="194" spans="1:12" ht="12.75" customHeight="1">
      <c r="A194" s="9"/>
      <c r="B194" s="1"/>
      <c r="C194" s="1"/>
      <c r="D194" s="1"/>
      <c r="E194" s="1"/>
      <c r="F194" s="1"/>
      <c r="G194" s="1"/>
      <c r="H194" s="1"/>
      <c r="I194" s="1"/>
      <c r="J194" s="1"/>
      <c r="K194" s="31"/>
      <c r="L194" s="31"/>
    </row>
    <row r="195" spans="1:12" ht="12.75" customHeight="1">
      <c r="A195" s="9"/>
      <c r="B195" s="1"/>
      <c r="C195" s="1"/>
      <c r="D195" s="1"/>
      <c r="E195" s="1"/>
      <c r="F195" s="1"/>
      <c r="G195" s="1"/>
      <c r="H195" s="1"/>
      <c r="I195" s="1"/>
      <c r="J195" s="1"/>
      <c r="K195" s="31"/>
      <c r="L195" s="31"/>
    </row>
    <row r="196" spans="1:12" ht="12.75" customHeight="1">
      <c r="A196" s="1"/>
      <c r="B196" s="1"/>
      <c r="C196" s="1"/>
      <c r="D196" s="1"/>
      <c r="E196" s="1"/>
      <c r="F196" s="1"/>
      <c r="G196" s="1"/>
      <c r="H196" s="1"/>
      <c r="I196" s="1"/>
      <c r="J196" s="1"/>
      <c r="K196" s="31"/>
      <c r="L196" s="31"/>
    </row>
    <row r="197" spans="1:12" ht="12.75" customHeight="1">
      <c r="A197" s="1"/>
      <c r="B197" s="1"/>
      <c r="C197" s="1"/>
      <c r="D197" s="1"/>
      <c r="E197" s="1"/>
      <c r="F197" s="1"/>
      <c r="G197" s="1"/>
      <c r="H197" s="1"/>
      <c r="I197" s="1"/>
      <c r="J197" s="1"/>
      <c r="K197" s="31"/>
      <c r="L197" s="31"/>
    </row>
    <row r="198" spans="1:12" ht="12.75" customHeight="1">
      <c r="A198" s="1"/>
      <c r="B198" s="1"/>
      <c r="C198" s="1"/>
      <c r="D198" s="1"/>
      <c r="E198" s="1"/>
      <c r="F198" s="1"/>
      <c r="G198" s="1"/>
      <c r="H198" s="1"/>
      <c r="I198" s="1"/>
      <c r="J198" s="1"/>
      <c r="K198" s="31"/>
      <c r="L198" s="31"/>
    </row>
    <row r="199" spans="1:12" ht="12.75" customHeight="1">
      <c r="A199" s="1"/>
      <c r="B199" s="1"/>
      <c r="C199" s="1"/>
      <c r="D199" s="1"/>
      <c r="E199" s="1"/>
      <c r="F199" s="1"/>
      <c r="G199" s="1"/>
      <c r="H199" s="1"/>
      <c r="I199" s="1"/>
      <c r="J199" s="1"/>
      <c r="K199" s="31"/>
      <c r="L199" s="31"/>
    </row>
    <row r="200" spans="1:12" ht="12.75" customHeight="1">
      <c r="A200" s="1"/>
      <c r="B200" s="1"/>
      <c r="C200" s="1"/>
      <c r="D200" s="1"/>
      <c r="E200" s="1"/>
      <c r="F200" s="1"/>
      <c r="G200" s="1"/>
      <c r="H200" s="1"/>
      <c r="I200" s="1"/>
      <c r="J200" s="1"/>
      <c r="K200" s="31"/>
      <c r="L200" s="31"/>
    </row>
    <row r="201" spans="1:12" ht="12.75" customHeight="1">
      <c r="A201" s="1"/>
      <c r="B201" s="1"/>
      <c r="C201" s="1"/>
      <c r="D201" s="1"/>
      <c r="E201" s="1"/>
      <c r="F201" s="1"/>
      <c r="G201" s="1"/>
      <c r="H201" s="1"/>
      <c r="I201" s="1"/>
      <c r="J201" s="1"/>
      <c r="K201" s="31"/>
      <c r="L201" s="31"/>
    </row>
    <row r="202" spans="1:12" ht="12.75" customHeight="1">
      <c r="A202" s="1"/>
      <c r="B202" s="1"/>
      <c r="C202" s="1"/>
      <c r="D202" s="1"/>
      <c r="E202" s="1"/>
      <c r="F202" s="1"/>
      <c r="G202" s="1"/>
      <c r="H202" s="1"/>
      <c r="I202" s="1"/>
      <c r="J202" s="1"/>
      <c r="K202" s="31"/>
      <c r="L202" s="31"/>
    </row>
    <row r="203" spans="1:12" ht="12.75" customHeight="1">
      <c r="A203" s="1"/>
      <c r="B203" s="1"/>
      <c r="C203" s="1"/>
      <c r="D203" s="1"/>
      <c r="E203" s="1"/>
      <c r="F203" s="1"/>
      <c r="G203" s="1"/>
      <c r="H203" s="1"/>
      <c r="I203" s="1"/>
      <c r="J203" s="1"/>
      <c r="K203" s="31"/>
      <c r="L203" s="31"/>
    </row>
    <row r="204" spans="1:12" ht="12.75" customHeight="1">
      <c r="A204" s="1"/>
      <c r="B204" s="1"/>
      <c r="C204" s="1"/>
      <c r="D204" s="1"/>
      <c r="E204" s="1"/>
      <c r="F204" s="1"/>
      <c r="G204" s="1"/>
      <c r="H204" s="1"/>
      <c r="I204" s="1"/>
      <c r="J204" s="1"/>
      <c r="K204" s="31"/>
      <c r="L204" s="31"/>
    </row>
    <row r="205" spans="1:12" ht="12.75" customHeight="1">
      <c r="A205" s="1"/>
      <c r="B205" s="1"/>
      <c r="C205" s="1"/>
      <c r="D205" s="1"/>
      <c r="E205" s="1"/>
      <c r="F205" s="1"/>
      <c r="G205" s="1"/>
      <c r="H205" s="1"/>
      <c r="I205" s="1"/>
      <c r="J205" s="1"/>
      <c r="K205" s="31"/>
      <c r="L205" s="31"/>
    </row>
    <row r="206" spans="1:12" ht="12.75" customHeight="1">
      <c r="A206" s="1"/>
      <c r="B206" s="1"/>
      <c r="C206" s="1"/>
      <c r="D206" s="1"/>
      <c r="E206" s="1"/>
      <c r="F206" s="1"/>
      <c r="G206" s="1"/>
      <c r="H206" s="1"/>
      <c r="I206" s="1"/>
      <c r="J206" s="1"/>
      <c r="K206" s="31"/>
      <c r="L206" s="31"/>
    </row>
    <row r="207" spans="1:12" ht="12.75" customHeight="1">
      <c r="A207" s="1"/>
      <c r="B207" s="1"/>
      <c r="C207" s="1"/>
      <c r="D207" s="1"/>
      <c r="E207" s="1"/>
      <c r="F207" s="1"/>
      <c r="G207" s="1"/>
      <c r="H207" s="1"/>
      <c r="I207" s="1"/>
      <c r="J207" s="1"/>
      <c r="K207" s="31"/>
      <c r="L207" s="31"/>
    </row>
    <row r="208" spans="1:12" ht="12.75" customHeight="1">
      <c r="A208" s="1"/>
      <c r="B208" s="1"/>
      <c r="C208" s="1"/>
      <c r="D208" s="1"/>
      <c r="E208" s="1"/>
      <c r="F208" s="1"/>
      <c r="G208" s="1"/>
      <c r="H208" s="1"/>
      <c r="I208" s="1"/>
      <c r="J208" s="1"/>
      <c r="K208" s="31"/>
      <c r="L208" s="31"/>
    </row>
    <row r="209" spans="1:12" ht="12.75" customHeight="1">
      <c r="A209" s="1"/>
      <c r="B209" s="1"/>
      <c r="C209" s="1"/>
      <c r="D209" s="1"/>
      <c r="E209" s="1"/>
      <c r="F209" s="1"/>
      <c r="G209" s="1"/>
      <c r="H209" s="1"/>
      <c r="I209" s="1"/>
      <c r="J209" s="1"/>
      <c r="K209" s="31"/>
      <c r="L209" s="31"/>
    </row>
    <row r="210" spans="1:12" ht="12.75" customHeight="1">
      <c r="A210" s="1"/>
      <c r="B210" s="1"/>
      <c r="C210" s="1"/>
      <c r="D210" s="1"/>
      <c r="E210" s="1"/>
      <c r="F210" s="1"/>
      <c r="G210" s="1"/>
      <c r="H210" s="1"/>
      <c r="I210" s="1"/>
      <c r="J210" s="1"/>
      <c r="K210" s="31"/>
      <c r="L210" s="31"/>
    </row>
    <row r="211" spans="1:12" ht="12.75" customHeight="1">
      <c r="A211" s="1"/>
      <c r="B211" s="1"/>
      <c r="C211" s="1"/>
      <c r="D211" s="1"/>
      <c r="E211" s="1"/>
      <c r="F211" s="1"/>
      <c r="G211" s="1"/>
      <c r="H211" s="1"/>
      <c r="I211" s="1"/>
      <c r="J211" s="1"/>
      <c r="K211" s="31"/>
      <c r="L211" s="31"/>
    </row>
    <row r="212" spans="1:12" ht="12.75" customHeight="1">
      <c r="A212" s="1"/>
      <c r="B212" s="1"/>
      <c r="C212" s="1"/>
      <c r="D212" s="1"/>
      <c r="E212" s="1"/>
      <c r="F212" s="1"/>
      <c r="G212" s="1"/>
      <c r="H212" s="1"/>
      <c r="I212" s="1"/>
      <c r="J212" s="1"/>
      <c r="K212" s="31"/>
      <c r="L212" s="31"/>
    </row>
    <row r="213" spans="1:12" ht="12.75" customHeight="1">
      <c r="A213" s="1"/>
      <c r="B213" s="1"/>
      <c r="C213" s="1"/>
      <c r="D213" s="1"/>
      <c r="E213" s="1"/>
      <c r="F213" s="1"/>
      <c r="G213" s="1"/>
      <c r="H213" s="1"/>
      <c r="I213" s="1"/>
      <c r="J213" s="1"/>
      <c r="K213" s="31"/>
      <c r="L213" s="31"/>
    </row>
    <row r="214" spans="1:12" ht="12.75" customHeight="1">
      <c r="A214" s="1"/>
      <c r="B214" s="1"/>
      <c r="C214" s="1"/>
      <c r="D214" s="1"/>
      <c r="E214" s="1"/>
      <c r="F214" s="1"/>
      <c r="G214" s="1"/>
      <c r="H214" s="1"/>
      <c r="I214" s="1"/>
      <c r="J214" s="1"/>
      <c r="K214" s="31"/>
      <c r="L214" s="31"/>
    </row>
    <row r="215" spans="1:12" ht="12.75" customHeight="1">
      <c r="A215" s="1"/>
      <c r="B215" s="1"/>
      <c r="C215" s="1"/>
      <c r="D215" s="1"/>
      <c r="E215" s="1"/>
      <c r="F215" s="1"/>
      <c r="G215" s="1"/>
      <c r="H215" s="1"/>
      <c r="I215" s="1"/>
      <c r="J215" s="1"/>
      <c r="K215" s="31"/>
      <c r="L215" s="31"/>
    </row>
    <row r="216" spans="1:12" ht="12.75" customHeight="1">
      <c r="A216" s="1"/>
      <c r="B216" s="1"/>
      <c r="C216" s="1"/>
      <c r="D216" s="1"/>
      <c r="E216" s="1"/>
      <c r="F216" s="1"/>
      <c r="G216" s="1"/>
      <c r="H216" s="1"/>
      <c r="I216" s="1"/>
      <c r="J216" s="1"/>
      <c r="K216" s="31"/>
      <c r="L216" s="31"/>
    </row>
    <row r="217" spans="1:12" ht="12.75" customHeight="1">
      <c r="A217" s="1"/>
      <c r="B217" s="1"/>
      <c r="C217" s="1"/>
      <c r="D217" s="1"/>
      <c r="E217" s="1"/>
      <c r="F217" s="1"/>
      <c r="G217" s="1"/>
      <c r="H217" s="1"/>
      <c r="I217" s="1"/>
      <c r="J217" s="1"/>
      <c r="K217" s="31"/>
      <c r="L217" s="31"/>
    </row>
    <row r="218" spans="1:12" ht="12.75" customHeight="1">
      <c r="A218" s="1"/>
      <c r="B218" s="1"/>
      <c r="C218" s="1"/>
      <c r="D218" s="1"/>
      <c r="E218" s="1"/>
      <c r="F218" s="1"/>
      <c r="G218" s="1"/>
      <c r="H218" s="1"/>
      <c r="I218" s="1"/>
      <c r="J218" s="1"/>
      <c r="K218" s="31"/>
      <c r="L218" s="31"/>
    </row>
    <row r="219" spans="1:12" ht="12.75" customHeight="1">
      <c r="A219" s="1"/>
      <c r="B219" s="1"/>
      <c r="C219" s="1"/>
      <c r="D219" s="1"/>
      <c r="E219" s="1"/>
      <c r="F219" s="1"/>
      <c r="G219" s="1"/>
      <c r="H219" s="1"/>
      <c r="I219" s="1"/>
      <c r="J219" s="1"/>
      <c r="K219" s="31"/>
      <c r="L219" s="31"/>
    </row>
    <row r="220" spans="1:12" ht="12.75" customHeight="1">
      <c r="A220" s="1"/>
      <c r="B220" s="1"/>
      <c r="C220" s="1"/>
      <c r="D220" s="1"/>
      <c r="E220" s="1"/>
      <c r="F220" s="1"/>
      <c r="G220" s="1"/>
      <c r="H220" s="1"/>
      <c r="I220" s="1"/>
      <c r="J220" s="1"/>
      <c r="K220" s="31"/>
      <c r="L220" s="31"/>
    </row>
    <row r="221" spans="1:12" ht="12.75" customHeight="1">
      <c r="A221" s="1"/>
      <c r="B221" s="1"/>
      <c r="C221" s="1"/>
      <c r="D221" s="1"/>
      <c r="E221" s="1"/>
      <c r="F221" s="1"/>
      <c r="G221" s="1"/>
      <c r="H221" s="1"/>
      <c r="I221" s="1"/>
      <c r="J221" s="1"/>
      <c r="K221" s="31"/>
      <c r="L221" s="31"/>
    </row>
    <row r="222" spans="1:12" ht="12.75" customHeight="1">
      <c r="A222" s="1"/>
      <c r="B222" s="1"/>
      <c r="C222" s="1"/>
      <c r="D222" s="1"/>
      <c r="E222" s="1"/>
      <c r="F222" s="1"/>
      <c r="G222" s="1"/>
      <c r="H222" s="1"/>
      <c r="I222" s="1"/>
      <c r="J222" s="1"/>
      <c r="K222" s="31"/>
      <c r="L222" s="31"/>
    </row>
    <row r="223" spans="1:12" ht="12.75" customHeight="1">
      <c r="A223" s="1"/>
      <c r="B223" s="1"/>
      <c r="C223" s="1"/>
      <c r="D223" s="1"/>
      <c r="E223" s="1"/>
      <c r="F223" s="1"/>
      <c r="G223" s="1"/>
      <c r="H223" s="1"/>
      <c r="I223" s="1"/>
      <c r="J223" s="1"/>
      <c r="K223" s="31"/>
      <c r="L223" s="31"/>
    </row>
    <row r="224" spans="1:12" ht="12.75" customHeight="1">
      <c r="A224" s="1"/>
      <c r="B224" s="1"/>
      <c r="C224" s="1"/>
      <c r="D224" s="1"/>
      <c r="E224" s="1"/>
      <c r="F224" s="1"/>
      <c r="G224" s="1"/>
      <c r="H224" s="1"/>
      <c r="I224" s="1"/>
      <c r="J224" s="1"/>
      <c r="K224" s="31"/>
      <c r="L224" s="31"/>
    </row>
    <row r="225" spans="1:12" ht="12.75" customHeight="1">
      <c r="A225" s="1"/>
      <c r="B225" s="1"/>
      <c r="C225" s="1"/>
      <c r="D225" s="1"/>
      <c r="E225" s="1"/>
      <c r="F225" s="1"/>
      <c r="G225" s="1"/>
      <c r="H225" s="1"/>
      <c r="I225" s="1"/>
      <c r="J225" s="1"/>
      <c r="K225" s="31"/>
      <c r="L225" s="31"/>
    </row>
    <row r="226" spans="1:12" ht="12.75" customHeight="1">
      <c r="A226" s="1"/>
      <c r="B226" s="1"/>
      <c r="C226" s="1"/>
      <c r="D226" s="1"/>
      <c r="E226" s="1"/>
      <c r="F226" s="1"/>
      <c r="G226" s="1"/>
      <c r="H226" s="1"/>
      <c r="I226" s="1"/>
      <c r="J226" s="1"/>
      <c r="K226" s="31"/>
      <c r="L226" s="31"/>
    </row>
    <row r="227" spans="1:12" ht="12.75" customHeight="1">
      <c r="A227" s="1"/>
      <c r="B227" s="1"/>
      <c r="C227" s="1"/>
      <c r="D227" s="1"/>
      <c r="E227" s="1"/>
      <c r="F227" s="1"/>
      <c r="G227" s="1"/>
      <c r="H227" s="1"/>
      <c r="I227" s="1"/>
      <c r="J227" s="1"/>
      <c r="K227" s="31"/>
      <c r="L227" s="31"/>
    </row>
    <row r="228" spans="1:12" ht="12.75" customHeight="1">
      <c r="A228" s="1"/>
      <c r="B228" s="1"/>
      <c r="C228" s="1"/>
      <c r="D228" s="1"/>
      <c r="E228" s="1"/>
      <c r="F228" s="1"/>
      <c r="G228" s="1"/>
      <c r="H228" s="1"/>
      <c r="I228" s="1"/>
      <c r="J228" s="1"/>
      <c r="K228" s="31"/>
      <c r="L228" s="31"/>
    </row>
    <row r="229" spans="1:12" ht="12.75" customHeight="1">
      <c r="A229" s="1"/>
      <c r="B229" s="1"/>
      <c r="C229" s="1"/>
      <c r="D229" s="1"/>
      <c r="E229" s="1"/>
      <c r="F229" s="1"/>
      <c r="G229" s="1"/>
      <c r="H229" s="1"/>
      <c r="I229" s="1"/>
      <c r="J229" s="1"/>
      <c r="K229" s="31"/>
      <c r="L229" s="31"/>
    </row>
    <row r="230" spans="1:12" ht="12.75" customHeight="1">
      <c r="A230" s="1"/>
      <c r="B230" s="1"/>
      <c r="C230" s="1"/>
      <c r="D230" s="1"/>
      <c r="E230" s="1"/>
      <c r="F230" s="1"/>
      <c r="G230" s="1"/>
      <c r="H230" s="1"/>
      <c r="I230" s="1"/>
      <c r="J230" s="1"/>
      <c r="K230" s="31"/>
      <c r="L230" s="31"/>
    </row>
    <row r="231" spans="1:12" ht="12.75" customHeight="1">
      <c r="A231" s="1"/>
      <c r="B231" s="1"/>
      <c r="C231" s="1"/>
      <c r="D231" s="1"/>
      <c r="E231" s="1"/>
      <c r="F231" s="1"/>
      <c r="G231" s="1"/>
      <c r="H231" s="1"/>
      <c r="I231" s="1"/>
      <c r="J231" s="1"/>
      <c r="K231" s="31"/>
      <c r="L231" s="31"/>
    </row>
    <row r="232" spans="1:12" ht="12.75" customHeight="1">
      <c r="A232" s="1"/>
      <c r="B232" s="1"/>
      <c r="C232" s="1"/>
      <c r="D232" s="1"/>
      <c r="E232" s="1"/>
      <c r="F232" s="1"/>
      <c r="G232" s="1"/>
      <c r="H232" s="1"/>
      <c r="I232" s="1"/>
      <c r="J232" s="1"/>
      <c r="K232" s="31"/>
      <c r="L232" s="31"/>
    </row>
    <row r="233" spans="1:12" ht="12.75" customHeight="1">
      <c r="A233" s="1"/>
      <c r="B233" s="1"/>
      <c r="C233" s="1"/>
      <c r="D233" s="1"/>
      <c r="E233" s="1"/>
      <c r="F233" s="1"/>
      <c r="G233" s="1"/>
      <c r="H233" s="1"/>
      <c r="I233" s="1"/>
      <c r="J233" s="1"/>
      <c r="K233" s="31"/>
      <c r="L233" s="31"/>
    </row>
    <row r="234" spans="1:12" ht="12.75" customHeight="1">
      <c r="A234" s="1"/>
      <c r="B234" s="1"/>
      <c r="C234" s="1"/>
      <c r="D234" s="1"/>
      <c r="E234" s="1"/>
      <c r="F234" s="1"/>
      <c r="G234" s="1"/>
      <c r="H234" s="1"/>
      <c r="I234" s="1"/>
      <c r="J234" s="1"/>
      <c r="K234" s="31"/>
      <c r="L234" s="31"/>
    </row>
    <row r="235" spans="1:12" ht="12.75" customHeight="1">
      <c r="A235" s="1"/>
      <c r="B235" s="1"/>
      <c r="C235" s="1"/>
      <c r="D235" s="1"/>
      <c r="E235" s="1"/>
      <c r="F235" s="1"/>
      <c r="G235" s="1"/>
      <c r="H235" s="1"/>
      <c r="I235" s="1"/>
      <c r="J235" s="1"/>
      <c r="K235" s="31"/>
      <c r="L235" s="31"/>
    </row>
    <row r="236" spans="1:12" ht="12.75" customHeight="1">
      <c r="A236" s="1"/>
      <c r="B236" s="1"/>
      <c r="C236" s="1"/>
      <c r="D236" s="1"/>
      <c r="E236" s="1"/>
      <c r="F236" s="1"/>
      <c r="G236" s="1"/>
      <c r="H236" s="1"/>
      <c r="I236" s="1"/>
      <c r="J236" s="1"/>
      <c r="K236" s="31"/>
      <c r="L236" s="31"/>
    </row>
    <row r="237" spans="1:12" ht="12.75" customHeight="1">
      <c r="A237" s="1"/>
      <c r="B237" s="1"/>
      <c r="C237" s="1"/>
      <c r="D237" s="1"/>
      <c r="E237" s="1"/>
      <c r="F237" s="1"/>
      <c r="G237" s="1"/>
      <c r="H237" s="1"/>
      <c r="I237" s="1"/>
      <c r="J237" s="1"/>
      <c r="K237" s="31"/>
      <c r="L237" s="31"/>
    </row>
    <row r="238" spans="1:12" ht="12.75" customHeight="1">
      <c r="A238" s="1"/>
      <c r="B238" s="1"/>
      <c r="C238" s="1"/>
      <c r="D238" s="1"/>
      <c r="E238" s="1"/>
      <c r="F238" s="1"/>
      <c r="G238" s="1"/>
      <c r="H238" s="1"/>
      <c r="I238" s="1"/>
      <c r="J238" s="1"/>
      <c r="K238" s="31"/>
      <c r="L238" s="31"/>
    </row>
    <row r="239" spans="1:12" ht="12.75" customHeight="1">
      <c r="A239" s="1"/>
      <c r="B239" s="1"/>
      <c r="C239" s="1"/>
      <c r="D239" s="1"/>
      <c r="E239" s="1"/>
      <c r="F239" s="1"/>
      <c r="G239" s="1"/>
      <c r="H239" s="1"/>
      <c r="I239" s="1"/>
      <c r="J239" s="1"/>
      <c r="K239" s="31"/>
      <c r="L239" s="31"/>
    </row>
    <row r="240" spans="1:12" ht="12.75" customHeight="1">
      <c r="A240" s="1"/>
      <c r="B240" s="1"/>
      <c r="C240" s="1"/>
      <c r="D240" s="1"/>
      <c r="E240" s="1"/>
      <c r="F240" s="1"/>
      <c r="G240" s="1"/>
      <c r="H240" s="1"/>
      <c r="I240" s="1"/>
      <c r="J240" s="1"/>
      <c r="K240" s="31"/>
      <c r="L240" s="31"/>
    </row>
    <row r="241" spans="1:12" ht="12.75" customHeight="1">
      <c r="A241" s="1"/>
      <c r="B241" s="1"/>
      <c r="C241" s="1"/>
      <c r="D241" s="1"/>
      <c r="E241" s="1"/>
      <c r="F241" s="1"/>
      <c r="G241" s="1"/>
      <c r="H241" s="1"/>
      <c r="I241" s="1"/>
      <c r="J241" s="1"/>
      <c r="K241" s="31"/>
      <c r="L241" s="31"/>
    </row>
    <row r="242" spans="1:12" ht="12.75" customHeight="1">
      <c r="A242" s="1"/>
      <c r="B242" s="1"/>
      <c r="C242" s="1"/>
      <c r="D242" s="1"/>
      <c r="E242" s="1"/>
      <c r="F242" s="1"/>
      <c r="G242" s="1"/>
      <c r="H242" s="1"/>
      <c r="I242" s="1"/>
      <c r="J242" s="1"/>
      <c r="K242" s="31"/>
      <c r="L242" s="31"/>
    </row>
    <row r="243" spans="1:12" ht="12.75" customHeight="1">
      <c r="A243" s="1"/>
      <c r="B243" s="1"/>
      <c r="C243" s="1"/>
      <c r="D243" s="1"/>
      <c r="E243" s="1"/>
      <c r="F243" s="1"/>
      <c r="G243" s="1"/>
      <c r="H243" s="1"/>
      <c r="I243" s="1"/>
      <c r="J243" s="1"/>
      <c r="K243" s="31"/>
      <c r="L243" s="31"/>
    </row>
    <row r="244" spans="1:12" ht="12.75" customHeight="1">
      <c r="A244" s="1"/>
      <c r="B244" s="1"/>
      <c r="C244" s="1"/>
      <c r="D244" s="1"/>
      <c r="E244" s="1"/>
      <c r="F244" s="1"/>
      <c r="G244" s="1"/>
      <c r="H244" s="1"/>
      <c r="I244" s="1"/>
      <c r="J244" s="1"/>
      <c r="K244" s="31"/>
      <c r="L244" s="31"/>
    </row>
    <row r="245" spans="1:12" ht="12.75" customHeight="1">
      <c r="A245" s="1"/>
      <c r="B245" s="1"/>
      <c r="C245" s="1"/>
      <c r="D245" s="1"/>
      <c r="E245" s="1"/>
      <c r="F245" s="1"/>
      <c r="G245" s="1"/>
      <c r="H245" s="1"/>
      <c r="I245" s="1"/>
      <c r="J245" s="1"/>
      <c r="K245" s="31"/>
      <c r="L245" s="31"/>
    </row>
    <row r="246" spans="1:12" ht="12.75" customHeight="1">
      <c r="A246" s="1"/>
      <c r="B246" s="1"/>
      <c r="C246" s="1"/>
      <c r="D246" s="1"/>
      <c r="E246" s="1"/>
      <c r="F246" s="1"/>
      <c r="G246" s="1"/>
      <c r="H246" s="1"/>
      <c r="I246" s="1"/>
      <c r="J246" s="1"/>
      <c r="K246" s="31"/>
      <c r="L246" s="31"/>
    </row>
    <row r="247" spans="1:12" ht="12.75" customHeight="1">
      <c r="A247" s="1"/>
      <c r="B247" s="1"/>
      <c r="C247" s="1"/>
      <c r="D247" s="1"/>
      <c r="E247" s="1"/>
      <c r="F247" s="1"/>
      <c r="G247" s="1"/>
      <c r="H247" s="1"/>
      <c r="I247" s="1"/>
      <c r="J247" s="1"/>
      <c r="K247" s="31"/>
      <c r="L247" s="31"/>
    </row>
    <row r="248" spans="1:12" ht="12.75" customHeight="1">
      <c r="A248" s="1"/>
      <c r="B248" s="1"/>
      <c r="C248" s="1"/>
      <c r="D248" s="1"/>
      <c r="E248" s="1"/>
      <c r="F248" s="1"/>
      <c r="G248" s="1"/>
      <c r="H248" s="1"/>
      <c r="I248" s="1"/>
      <c r="J248" s="1"/>
      <c r="K248" s="31"/>
      <c r="L248" s="31"/>
    </row>
    <row r="249" spans="1:12" ht="12.75" customHeight="1">
      <c r="A249" s="1"/>
      <c r="B249" s="1"/>
      <c r="C249" s="1"/>
      <c r="D249" s="1"/>
      <c r="E249" s="1"/>
      <c r="F249" s="1"/>
      <c r="G249" s="1"/>
      <c r="H249" s="1"/>
      <c r="I249" s="1"/>
      <c r="J249" s="1"/>
      <c r="K249" s="31"/>
      <c r="L249" s="31"/>
    </row>
    <row r="250" spans="1:12" ht="12.75" customHeight="1">
      <c r="A250" s="1"/>
      <c r="B250" s="1"/>
      <c r="C250" s="1"/>
      <c r="D250" s="1"/>
      <c r="E250" s="1"/>
      <c r="F250" s="1"/>
      <c r="G250" s="1"/>
      <c r="H250" s="1"/>
      <c r="I250" s="1"/>
      <c r="J250" s="1"/>
      <c r="K250" s="31"/>
      <c r="L250" s="31"/>
    </row>
    <row r="251" spans="2:12" ht="12.75" customHeight="1">
      <c r="B251" s="1"/>
      <c r="C251" s="1"/>
      <c r="D251" s="1"/>
      <c r="E251" s="1"/>
      <c r="F251" s="1"/>
      <c r="G251" s="1"/>
      <c r="H251" s="1"/>
      <c r="I251" s="1"/>
      <c r="J251" s="1"/>
      <c r="K251" s="31"/>
      <c r="L251" s="31"/>
    </row>
    <row r="252" spans="2:12" ht="12.75" customHeight="1">
      <c r="B252" s="1"/>
      <c r="C252" s="1"/>
      <c r="D252" s="1"/>
      <c r="E252" s="1"/>
      <c r="F252" s="1"/>
      <c r="G252" s="1"/>
      <c r="H252" s="1"/>
      <c r="I252" s="1"/>
      <c r="J252" s="1"/>
      <c r="K252" s="31"/>
      <c r="L252" s="31"/>
    </row>
    <row r="253" spans="2:12" ht="12.75" customHeight="1">
      <c r="B253" s="1"/>
      <c r="C253" s="1"/>
      <c r="D253" s="1"/>
      <c r="E253" s="1"/>
      <c r="F253" s="1"/>
      <c r="G253" s="1"/>
      <c r="H253" s="1"/>
      <c r="I253" s="1"/>
      <c r="J253" s="1"/>
      <c r="K253" s="31"/>
      <c r="L253" s="31"/>
    </row>
    <row r="254" spans="11:12" ht="12.75" customHeight="1">
      <c r="K254" s="31"/>
      <c r="L254" s="31"/>
    </row>
    <row r="255" spans="11:12" ht="12.75" customHeight="1">
      <c r="K255" s="31"/>
      <c r="L255" s="31"/>
    </row>
    <row r="256" spans="11:12" ht="12.75" customHeight="1">
      <c r="K256" s="31"/>
      <c r="L256" s="31"/>
    </row>
    <row r="257" spans="11:12" ht="12.75" customHeight="1">
      <c r="K257" s="31"/>
      <c r="L257" s="31"/>
    </row>
    <row r="258" spans="11:12" ht="12.75" customHeight="1">
      <c r="K258" s="31"/>
      <c r="L258" s="31"/>
    </row>
    <row r="259" spans="11:12" ht="12.75" customHeight="1">
      <c r="K259" s="31"/>
      <c r="L259" s="31"/>
    </row>
    <row r="260" spans="11:12" ht="12.75" customHeight="1">
      <c r="K260" s="31"/>
      <c r="L260" s="31"/>
    </row>
    <row r="261" spans="11:12" ht="12.75" customHeight="1">
      <c r="K261" s="31"/>
      <c r="L261" s="31"/>
    </row>
    <row r="262" spans="11:12" ht="12.75" customHeight="1">
      <c r="K262" s="31"/>
      <c r="L262" s="31"/>
    </row>
    <row r="263" spans="11:12" ht="12.75" customHeight="1">
      <c r="K263" s="31"/>
      <c r="L263" s="31"/>
    </row>
    <row r="264" spans="11:12" ht="12.75" customHeight="1">
      <c r="K264" s="31"/>
      <c r="L264" s="31"/>
    </row>
    <row r="265" spans="11:12" ht="12.75" customHeight="1">
      <c r="K265" s="31"/>
      <c r="L265" s="31"/>
    </row>
    <row r="266" spans="11:12" ht="12.75" customHeight="1">
      <c r="K266" s="31"/>
      <c r="L266" s="31"/>
    </row>
    <row r="267" spans="11:12" ht="12.75" customHeight="1">
      <c r="K267" s="31"/>
      <c r="L267" s="31"/>
    </row>
    <row r="268" spans="11:12" ht="12.75" customHeight="1">
      <c r="K268" s="31"/>
      <c r="L268" s="31"/>
    </row>
    <row r="269" spans="11:12" ht="12.75" customHeight="1">
      <c r="K269" s="31"/>
      <c r="L269" s="31"/>
    </row>
    <row r="270" spans="11:12" ht="12.75" customHeight="1">
      <c r="K270" s="31"/>
      <c r="L270" s="31"/>
    </row>
    <row r="271" spans="11:12" ht="12.75" customHeight="1">
      <c r="K271" s="31"/>
      <c r="L271" s="31"/>
    </row>
    <row r="272" spans="11:12" ht="12.75" customHeight="1">
      <c r="K272" s="31"/>
      <c r="L272" s="31"/>
    </row>
    <row r="273" spans="11:12" ht="12.75" customHeight="1">
      <c r="K273" s="31"/>
      <c r="L273" s="31"/>
    </row>
    <row r="274" spans="11:12" ht="12.75" customHeight="1">
      <c r="K274" s="31"/>
      <c r="L274" s="31"/>
    </row>
    <row r="275" spans="11:12" ht="12.75" customHeight="1">
      <c r="K275" s="31"/>
      <c r="L275" s="31"/>
    </row>
    <row r="276" spans="11:12" ht="12.75" customHeight="1">
      <c r="K276" s="31"/>
      <c r="L276" s="31"/>
    </row>
    <row r="277" spans="11:12" ht="12.75" customHeight="1">
      <c r="K277" s="31"/>
      <c r="L277" s="31"/>
    </row>
    <row r="278" spans="11:12" ht="12.75" customHeight="1">
      <c r="K278" s="31"/>
      <c r="L278" s="31"/>
    </row>
    <row r="279" spans="11:12" ht="12.75" customHeight="1">
      <c r="K279" s="31"/>
      <c r="L279" s="31"/>
    </row>
    <row r="280" spans="11:12" ht="12.75" customHeight="1">
      <c r="K280" s="31"/>
      <c r="L280" s="31"/>
    </row>
    <row r="281" spans="11:12" ht="12.75" customHeight="1">
      <c r="K281" s="31"/>
      <c r="L281" s="31"/>
    </row>
    <row r="282" spans="11:12" ht="12.75" customHeight="1">
      <c r="K282" s="31"/>
      <c r="L282" s="31"/>
    </row>
    <row r="283" spans="11:12" ht="12.75" customHeight="1">
      <c r="K283" s="31"/>
      <c r="L283" s="31"/>
    </row>
    <row r="284" spans="11:12" ht="12.75" customHeight="1">
      <c r="K284" s="31"/>
      <c r="L284" s="31"/>
    </row>
    <row r="285" spans="11:12" ht="12.75" customHeight="1">
      <c r="K285" s="31"/>
      <c r="L285" s="31"/>
    </row>
    <row r="286" spans="11:12" ht="12.75" customHeight="1">
      <c r="K286" s="31"/>
      <c r="L286" s="31"/>
    </row>
    <row r="287" spans="11:12" ht="12.75" customHeight="1">
      <c r="K287" s="31"/>
      <c r="L287" s="31"/>
    </row>
    <row r="288" spans="11:12" ht="12.75" customHeight="1">
      <c r="K288" s="31"/>
      <c r="L288" s="31"/>
    </row>
    <row r="289" spans="11:12" ht="12.75" customHeight="1">
      <c r="K289" s="31"/>
      <c r="L289" s="31"/>
    </row>
    <row r="290" spans="11:12" ht="12.75" customHeight="1">
      <c r="K290" s="31"/>
      <c r="L290" s="31"/>
    </row>
    <row r="291" spans="11:12" ht="12.75" customHeight="1">
      <c r="K291" s="31"/>
      <c r="L291" s="31"/>
    </row>
    <row r="292" spans="11:12" ht="12.75" customHeight="1">
      <c r="K292" s="31"/>
      <c r="L292" s="31"/>
    </row>
    <row r="293" spans="11:12" ht="12.75" customHeight="1">
      <c r="K293" s="31"/>
      <c r="L293" s="31"/>
    </row>
    <row r="294" spans="11:12" ht="12.75" customHeight="1">
      <c r="K294" s="31"/>
      <c r="L294" s="31"/>
    </row>
    <row r="295" spans="11:12" ht="12.75" customHeight="1">
      <c r="K295" s="31"/>
      <c r="L295" s="31"/>
    </row>
    <row r="296" spans="11:12" ht="12.75" customHeight="1">
      <c r="K296" s="31"/>
      <c r="L296" s="31"/>
    </row>
    <row r="297" spans="11:12" ht="12.75" customHeight="1">
      <c r="K297" s="31"/>
      <c r="L297" s="31"/>
    </row>
    <row r="298" spans="11:12" ht="12.75" customHeight="1">
      <c r="K298" s="31"/>
      <c r="L298" s="31"/>
    </row>
    <row r="299" spans="11:12" ht="12.75" customHeight="1">
      <c r="K299" s="31"/>
      <c r="L299" s="31"/>
    </row>
    <row r="300" spans="11:12" ht="12.75" customHeight="1">
      <c r="K300" s="31"/>
      <c r="L300" s="31"/>
    </row>
    <row r="301" spans="11:12" ht="12.75" customHeight="1">
      <c r="K301" s="31"/>
      <c r="L301" s="31"/>
    </row>
    <row r="302" spans="11:12" ht="12.75" customHeight="1">
      <c r="K302" s="31"/>
      <c r="L302" s="31"/>
    </row>
    <row r="303" spans="11:12" ht="12.75" customHeight="1">
      <c r="K303" s="31"/>
      <c r="L303" s="31"/>
    </row>
    <row r="304" spans="11:12" ht="12.75" customHeight="1">
      <c r="K304" s="31"/>
      <c r="L304" s="31"/>
    </row>
    <row r="305" spans="11:12" ht="12.75" customHeight="1">
      <c r="K305" s="31"/>
      <c r="L305" s="31"/>
    </row>
    <row r="306" spans="11:12" ht="12.75" customHeight="1">
      <c r="K306" s="31"/>
      <c r="L306" s="31"/>
    </row>
    <row r="307" spans="11:12" ht="12.75" customHeight="1">
      <c r="K307" s="31"/>
      <c r="L307" s="31"/>
    </row>
    <row r="308" spans="11:12" ht="12.75" customHeight="1">
      <c r="K308" s="31"/>
      <c r="L308" s="31"/>
    </row>
    <row r="309" spans="11:12" ht="12.75" customHeight="1">
      <c r="K309" s="31"/>
      <c r="L309" s="31"/>
    </row>
    <row r="310" spans="11:12" ht="12.75" customHeight="1">
      <c r="K310" s="31"/>
      <c r="L310" s="31"/>
    </row>
    <row r="311" spans="11:12" ht="12.75" customHeight="1">
      <c r="K311" s="31"/>
      <c r="L311" s="31"/>
    </row>
    <row r="312" spans="11:12" ht="12.75" customHeight="1">
      <c r="K312" s="31"/>
      <c r="L312" s="31"/>
    </row>
    <row r="313" spans="11:12" ht="12.75" customHeight="1">
      <c r="K313" s="31"/>
      <c r="L313" s="31"/>
    </row>
    <row r="314" spans="11:12" ht="12.75" customHeight="1">
      <c r="K314" s="31"/>
      <c r="L314" s="31"/>
    </row>
    <row r="315" spans="11:12" ht="12.75" customHeight="1">
      <c r="K315" s="31"/>
      <c r="L315" s="31"/>
    </row>
    <row r="316" spans="11:12" ht="12.75" customHeight="1">
      <c r="K316" s="31"/>
      <c r="L316" s="31"/>
    </row>
    <row r="317" spans="11:12" ht="12.75" customHeight="1">
      <c r="K317" s="31"/>
      <c r="L317" s="31"/>
    </row>
    <row r="318" spans="11:12" ht="12.75" customHeight="1">
      <c r="K318" s="31"/>
      <c r="L318" s="31"/>
    </row>
    <row r="319" spans="11:12" ht="12.75" customHeight="1">
      <c r="K319" s="31"/>
      <c r="L319" s="31"/>
    </row>
    <row r="320" spans="11:12" ht="12.75" customHeight="1">
      <c r="K320" s="31"/>
      <c r="L320" s="31"/>
    </row>
    <row r="321" spans="11:12" ht="12.75" customHeight="1">
      <c r="K321" s="31"/>
      <c r="L321" s="31"/>
    </row>
    <row r="322" spans="11:12" ht="12.75" customHeight="1">
      <c r="K322" s="31"/>
      <c r="L322" s="31"/>
    </row>
    <row r="323" spans="11:12" ht="12.75" customHeight="1">
      <c r="K323" s="31"/>
      <c r="L323" s="31"/>
    </row>
    <row r="324" spans="11:12" ht="12.75" customHeight="1">
      <c r="K324" s="31"/>
      <c r="L324" s="31"/>
    </row>
    <row r="325" spans="11:12" ht="12.75" customHeight="1">
      <c r="K325" s="31"/>
      <c r="L325" s="31"/>
    </row>
    <row r="326" spans="11:12" ht="12.75" customHeight="1">
      <c r="K326" s="31"/>
      <c r="L326" s="31"/>
    </row>
    <row r="327" spans="11:12" ht="12.75" customHeight="1">
      <c r="K327" s="31"/>
      <c r="L327" s="31"/>
    </row>
    <row r="328" spans="11:12" ht="12.75" customHeight="1">
      <c r="K328" s="31"/>
      <c r="L328" s="31"/>
    </row>
    <row r="329" spans="11:12" ht="12.75" customHeight="1">
      <c r="K329" s="31"/>
      <c r="L329" s="31"/>
    </row>
    <row r="330" spans="11:12" ht="12.75" customHeight="1">
      <c r="K330" s="31"/>
      <c r="L330" s="31"/>
    </row>
    <row r="331" spans="11:12" ht="12.75" customHeight="1">
      <c r="K331" s="31"/>
      <c r="L331" s="31"/>
    </row>
    <row r="332" spans="11:12" ht="12.75" customHeight="1">
      <c r="K332" s="31"/>
      <c r="L332" s="31"/>
    </row>
    <row r="333" spans="11:12" ht="12.75" customHeight="1">
      <c r="K333" s="31"/>
      <c r="L333" s="31"/>
    </row>
    <row r="334" spans="11:12" ht="12.75" customHeight="1">
      <c r="K334" s="31"/>
      <c r="L334" s="31"/>
    </row>
    <row r="335" spans="11:12" ht="12.75" customHeight="1">
      <c r="K335" s="31"/>
      <c r="L335" s="31"/>
    </row>
    <row r="336" spans="11:12" ht="12.75" customHeight="1">
      <c r="K336" s="31"/>
      <c r="L336" s="31"/>
    </row>
    <row r="337" spans="11:12" ht="12.75" customHeight="1">
      <c r="K337" s="31"/>
      <c r="L337" s="31"/>
    </row>
    <row r="338" spans="11:12" ht="12.75" customHeight="1">
      <c r="K338" s="31"/>
      <c r="L338" s="31"/>
    </row>
    <row r="339" spans="11:12" ht="12.75" customHeight="1">
      <c r="K339" s="31"/>
      <c r="L339" s="31"/>
    </row>
    <row r="340" spans="11:12" ht="12.75" customHeight="1">
      <c r="K340" s="31"/>
      <c r="L340" s="31"/>
    </row>
    <row r="341" spans="11:12" ht="12.75" customHeight="1">
      <c r="K341" s="31"/>
      <c r="L341" s="31"/>
    </row>
    <row r="342" spans="11:12" ht="12.75" customHeight="1">
      <c r="K342" s="31"/>
      <c r="L342" s="31"/>
    </row>
    <row r="343" spans="11:12" ht="12.75" customHeight="1">
      <c r="K343" s="31"/>
      <c r="L343" s="31"/>
    </row>
    <row r="344" spans="11:12" ht="12.75" customHeight="1">
      <c r="K344" s="31"/>
      <c r="L344" s="31"/>
    </row>
    <row r="345" spans="11:12" ht="12.75" customHeight="1">
      <c r="K345" s="31"/>
      <c r="L345" s="31"/>
    </row>
    <row r="346" spans="11:12" ht="12.75" customHeight="1">
      <c r="K346" s="31"/>
      <c r="L346" s="31"/>
    </row>
    <row r="347" spans="11:12" ht="12.75" customHeight="1">
      <c r="K347" s="31"/>
      <c r="L347" s="31"/>
    </row>
    <row r="348" spans="11:12" ht="12.75" customHeight="1">
      <c r="K348" s="31"/>
      <c r="L348" s="31"/>
    </row>
    <row r="349" spans="11:12" ht="12.75" customHeight="1">
      <c r="K349" s="31"/>
      <c r="L349" s="31"/>
    </row>
    <row r="350" spans="11:12" ht="12.75" customHeight="1">
      <c r="K350" s="31"/>
      <c r="L350" s="31"/>
    </row>
    <row r="351" spans="11:12" ht="12.75" customHeight="1">
      <c r="K351" s="31"/>
      <c r="L351" s="31"/>
    </row>
    <row r="352" spans="11:12" ht="12.75" customHeight="1">
      <c r="K352" s="31"/>
      <c r="L352" s="31"/>
    </row>
    <row r="353" spans="11:12" ht="12.75" customHeight="1">
      <c r="K353" s="31"/>
      <c r="L353" s="31"/>
    </row>
    <row r="354" spans="11:12" ht="12.75" customHeight="1">
      <c r="K354" s="31"/>
      <c r="L354" s="31"/>
    </row>
    <row r="355" spans="11:12" ht="12.75" customHeight="1">
      <c r="K355" s="31"/>
      <c r="L355" s="31"/>
    </row>
    <row r="356" spans="11:12" ht="12.75" customHeight="1">
      <c r="K356" s="31"/>
      <c r="L356" s="31"/>
    </row>
    <row r="357" spans="11:12" ht="12.75" customHeight="1">
      <c r="K357" s="31"/>
      <c r="L357" s="31"/>
    </row>
    <row r="358" spans="11:12" ht="12.75" customHeight="1">
      <c r="K358" s="31"/>
      <c r="L358" s="31"/>
    </row>
    <row r="359" spans="11:12" ht="12.75" customHeight="1">
      <c r="K359" s="31"/>
      <c r="L359" s="31"/>
    </row>
    <row r="360" spans="11:12" ht="12.75" customHeight="1">
      <c r="K360" s="31"/>
      <c r="L360" s="31"/>
    </row>
    <row r="361" spans="11:12" ht="12.75" customHeight="1">
      <c r="K361" s="31"/>
      <c r="L361" s="31"/>
    </row>
    <row r="362" spans="11:12" ht="12.75" customHeight="1">
      <c r="K362" s="31"/>
      <c r="L362" s="31"/>
    </row>
    <row r="363" spans="11:12" ht="12.75" customHeight="1">
      <c r="K363" s="31"/>
      <c r="L363" s="31"/>
    </row>
    <row r="364" spans="11:12" ht="12.75" customHeight="1">
      <c r="K364" s="31"/>
      <c r="L364" s="31"/>
    </row>
    <row r="365" spans="11:12" ht="12.75" customHeight="1">
      <c r="K365" s="31"/>
      <c r="L365" s="31"/>
    </row>
    <row r="366" spans="11:12" ht="12.75" customHeight="1">
      <c r="K366" s="31"/>
      <c r="L366" s="31"/>
    </row>
    <row r="367" spans="11:12" ht="12.75" customHeight="1">
      <c r="K367" s="31"/>
      <c r="L367" s="31"/>
    </row>
    <row r="368" spans="11:12" ht="12.75" customHeight="1">
      <c r="K368" s="31"/>
      <c r="L368" s="31"/>
    </row>
    <row r="369" spans="11:12" ht="12.75" customHeight="1">
      <c r="K369" s="31"/>
      <c r="L369" s="31"/>
    </row>
    <row r="370" spans="11:12" ht="12.75" customHeight="1">
      <c r="K370" s="31"/>
      <c r="L370" s="31"/>
    </row>
    <row r="371" spans="11:12" ht="12.75" customHeight="1">
      <c r="K371" s="31"/>
      <c r="L371" s="31"/>
    </row>
    <row r="372" spans="11:12" ht="12.75" customHeight="1">
      <c r="K372" s="31"/>
      <c r="L372" s="31"/>
    </row>
    <row r="373" spans="11:12" ht="12.75" customHeight="1">
      <c r="K373" s="31"/>
      <c r="L373" s="31"/>
    </row>
    <row r="374" spans="11:12" ht="12.75" customHeight="1">
      <c r="K374" s="31"/>
      <c r="L374" s="31"/>
    </row>
    <row r="375" spans="11:12" ht="12.75" customHeight="1">
      <c r="K375" s="31"/>
      <c r="L375" s="31"/>
    </row>
    <row r="376" spans="11:12" ht="12.75" customHeight="1">
      <c r="K376" s="31"/>
      <c r="L376" s="31"/>
    </row>
    <row r="377" spans="11:12" ht="12.75" customHeight="1">
      <c r="K377" s="31"/>
      <c r="L377" s="31"/>
    </row>
    <row r="378" spans="11:12" ht="12.75" customHeight="1">
      <c r="K378" s="31"/>
      <c r="L378" s="31"/>
    </row>
    <row r="379" spans="11:12" ht="12.75" customHeight="1">
      <c r="K379" s="31"/>
      <c r="L379" s="31"/>
    </row>
    <row r="380" spans="11:12" ht="12.75" customHeight="1">
      <c r="K380" s="31"/>
      <c r="L380" s="31"/>
    </row>
    <row r="381" spans="11:12" ht="12.75" customHeight="1">
      <c r="K381" s="31"/>
      <c r="L381" s="31"/>
    </row>
    <row r="382" spans="11:12" ht="12.75" customHeight="1">
      <c r="K382" s="31"/>
      <c r="L382" s="31"/>
    </row>
    <row r="383" spans="11:12" ht="12.75" customHeight="1">
      <c r="K383" s="31"/>
      <c r="L383" s="31"/>
    </row>
    <row r="384" spans="11:12" ht="12.75" customHeight="1">
      <c r="K384" s="31"/>
      <c r="L384" s="31"/>
    </row>
    <row r="385" spans="11:12" ht="12.75" customHeight="1">
      <c r="K385" s="31"/>
      <c r="L385" s="31"/>
    </row>
    <row r="386" spans="11:12" ht="12.75" customHeight="1">
      <c r="K386" s="31"/>
      <c r="L386" s="31"/>
    </row>
    <row r="387" spans="11:12" ht="12.75" customHeight="1">
      <c r="K387" s="31"/>
      <c r="L387" s="31"/>
    </row>
    <row r="388" spans="11:12" ht="12.75" customHeight="1">
      <c r="K388" s="31"/>
      <c r="L388" s="31"/>
    </row>
    <row r="389" spans="11:12" ht="12.75" customHeight="1">
      <c r="K389" s="31"/>
      <c r="L389" s="31"/>
    </row>
    <row r="390" spans="11:12" ht="12.75" customHeight="1">
      <c r="K390" s="31"/>
      <c r="L390" s="31"/>
    </row>
    <row r="391" spans="11:12" ht="12.75" customHeight="1">
      <c r="K391" s="31"/>
      <c r="L391" s="31"/>
    </row>
    <row r="392" spans="11:12" ht="12.75" customHeight="1">
      <c r="K392" s="31"/>
      <c r="L392" s="31"/>
    </row>
    <row r="393" spans="11:12" ht="12.75" customHeight="1">
      <c r="K393" s="31"/>
      <c r="L393" s="31"/>
    </row>
    <row r="394" spans="11:12" ht="12.75" customHeight="1">
      <c r="K394" s="31"/>
      <c r="L394" s="31"/>
    </row>
    <row r="395" spans="11:12" ht="12.75" customHeight="1">
      <c r="K395" s="31"/>
      <c r="L395" s="31"/>
    </row>
    <row r="396" spans="11:12" ht="12.75" customHeight="1">
      <c r="K396" s="31"/>
      <c r="L396" s="31"/>
    </row>
    <row r="397" spans="11:12" ht="12.75" customHeight="1">
      <c r="K397" s="31"/>
      <c r="L397" s="31"/>
    </row>
    <row r="398" spans="11:12" ht="12.75" customHeight="1">
      <c r="K398" s="31"/>
      <c r="L398" s="31"/>
    </row>
    <row r="399" spans="11:12" ht="12.75" customHeight="1">
      <c r="K399" s="31"/>
      <c r="L399" s="31"/>
    </row>
    <row r="400" spans="11:12" ht="12.75" customHeight="1">
      <c r="K400" s="31"/>
      <c r="L400" s="31"/>
    </row>
    <row r="401" spans="11:12" ht="12.75" customHeight="1">
      <c r="K401" s="31"/>
      <c r="L401" s="31"/>
    </row>
    <row r="402" spans="11:12" ht="12.75" customHeight="1">
      <c r="K402" s="31"/>
      <c r="L402" s="31"/>
    </row>
    <row r="403" spans="11:12" ht="12.75" customHeight="1">
      <c r="K403" s="31"/>
      <c r="L403" s="31"/>
    </row>
    <row r="404" spans="11:12" ht="12.75" customHeight="1">
      <c r="K404" s="31"/>
      <c r="L404" s="31"/>
    </row>
    <row r="405" spans="11:12" ht="12.75" customHeight="1">
      <c r="K405" s="31"/>
      <c r="L405" s="31"/>
    </row>
    <row r="406" spans="11:12" ht="12.75" customHeight="1">
      <c r="K406" s="31"/>
      <c r="L406" s="31"/>
    </row>
    <row r="407" spans="11:12" ht="12.75" customHeight="1">
      <c r="K407" s="31"/>
      <c r="L407" s="31"/>
    </row>
    <row r="408" spans="11:12" ht="12.75" customHeight="1">
      <c r="K408" s="31"/>
      <c r="L408" s="31"/>
    </row>
    <row r="409" spans="11:12" ht="12.75" customHeight="1">
      <c r="K409" s="31"/>
      <c r="L409" s="31"/>
    </row>
    <row r="410" spans="11:12" ht="12.75" customHeight="1">
      <c r="K410" s="31"/>
      <c r="L410" s="31"/>
    </row>
    <row r="411" spans="11:12" ht="12.75" customHeight="1">
      <c r="K411" s="31"/>
      <c r="L411" s="31"/>
    </row>
    <row r="412" spans="11:12" ht="12.75" customHeight="1">
      <c r="K412" s="31"/>
      <c r="L412" s="31"/>
    </row>
    <row r="413" spans="11:12" ht="12.75" customHeight="1">
      <c r="K413" s="31"/>
      <c r="L413" s="31"/>
    </row>
    <row r="414" spans="11:12" ht="12.75" customHeight="1">
      <c r="K414" s="31"/>
      <c r="L414" s="31"/>
    </row>
    <row r="415" spans="11:12" ht="12.75" customHeight="1">
      <c r="K415" s="31"/>
      <c r="L415" s="31"/>
    </row>
    <row r="416" spans="11:12" ht="12.75" customHeight="1">
      <c r="K416" s="31"/>
      <c r="L416" s="31"/>
    </row>
    <row r="417" spans="11:12" ht="12.75" customHeight="1">
      <c r="K417" s="31"/>
      <c r="L417" s="31"/>
    </row>
    <row r="418" spans="11:12" ht="12.75" customHeight="1">
      <c r="K418" s="31"/>
      <c r="L418" s="31"/>
    </row>
    <row r="419" spans="11:12" ht="12.75" customHeight="1">
      <c r="K419" s="31"/>
      <c r="L419" s="31"/>
    </row>
    <row r="420" spans="11:12" ht="12.75" customHeight="1">
      <c r="K420" s="31"/>
      <c r="L420" s="31"/>
    </row>
    <row r="421" spans="11:12" ht="12.75" customHeight="1">
      <c r="K421" s="31"/>
      <c r="L421" s="31"/>
    </row>
    <row r="422" spans="11:12" ht="12.75" customHeight="1">
      <c r="K422" s="31"/>
      <c r="L422" s="31"/>
    </row>
    <row r="423" spans="11:12" ht="12.75" customHeight="1">
      <c r="K423" s="31"/>
      <c r="L423" s="31"/>
    </row>
    <row r="424" spans="11:12" ht="12.75" customHeight="1">
      <c r="K424" s="31"/>
      <c r="L424" s="31"/>
    </row>
    <row r="425" spans="11:12" ht="12.75" customHeight="1">
      <c r="K425" s="31"/>
      <c r="L425" s="31"/>
    </row>
    <row r="426" spans="11:12" ht="12.75" customHeight="1">
      <c r="K426" s="31"/>
      <c r="L426" s="31"/>
    </row>
    <row r="427" spans="11:12" ht="12.75" customHeight="1">
      <c r="K427" s="31"/>
      <c r="L427" s="31"/>
    </row>
    <row r="428" spans="11:12" ht="12.75" customHeight="1">
      <c r="K428" s="31"/>
      <c r="L428" s="31"/>
    </row>
    <row r="429" spans="11:12" ht="12.75" customHeight="1">
      <c r="K429" s="31"/>
      <c r="L429" s="31"/>
    </row>
    <row r="430" spans="11:12" ht="12.75" customHeight="1">
      <c r="K430" s="31"/>
      <c r="L430" s="31"/>
    </row>
    <row r="431" spans="11:12" ht="12.75" customHeight="1">
      <c r="K431" s="31"/>
      <c r="L431" s="31"/>
    </row>
    <row r="432" spans="11:12" ht="12.75" customHeight="1">
      <c r="K432" s="31"/>
      <c r="L432" s="31"/>
    </row>
    <row r="433" spans="11:12" ht="12.75" customHeight="1">
      <c r="K433" s="31"/>
      <c r="L433" s="31"/>
    </row>
    <row r="434" spans="11:12" ht="12.75" customHeight="1">
      <c r="K434" s="31"/>
      <c r="L434" s="31"/>
    </row>
    <row r="435" spans="11:12" ht="12.75" customHeight="1">
      <c r="K435" s="31"/>
      <c r="L435" s="31"/>
    </row>
    <row r="436" spans="11:12" ht="12.75" customHeight="1">
      <c r="K436" s="31"/>
      <c r="L436" s="31"/>
    </row>
    <row r="437" spans="11:12" ht="12.75" customHeight="1">
      <c r="K437" s="31"/>
      <c r="L437" s="31"/>
    </row>
    <row r="438" spans="11:12" ht="12.75" customHeight="1">
      <c r="K438" s="31"/>
      <c r="L438" s="31"/>
    </row>
    <row r="439" spans="11:12" ht="12.75" customHeight="1">
      <c r="K439" s="31"/>
      <c r="L439" s="31"/>
    </row>
    <row r="440" spans="11:12" ht="12.75" customHeight="1">
      <c r="K440" s="31"/>
      <c r="L440" s="31"/>
    </row>
    <row r="441" spans="11:12" ht="12.75" customHeight="1">
      <c r="K441" s="31"/>
      <c r="L441" s="31"/>
    </row>
    <row r="442" spans="11:12" ht="12.75" customHeight="1">
      <c r="K442" s="31"/>
      <c r="L442" s="31"/>
    </row>
    <row r="443" spans="11:12" ht="12.75" customHeight="1">
      <c r="K443" s="31"/>
      <c r="L443" s="31"/>
    </row>
    <row r="444" spans="11:12" ht="12.75" customHeight="1">
      <c r="K444" s="31"/>
      <c r="L444" s="31"/>
    </row>
    <row r="445" spans="11:12" ht="12.75" customHeight="1">
      <c r="K445" s="31"/>
      <c r="L445" s="31"/>
    </row>
    <row r="446" spans="11:12" ht="12.75" customHeight="1">
      <c r="K446" s="31"/>
      <c r="L446" s="31"/>
    </row>
    <row r="447" spans="11:12" ht="12.75" customHeight="1">
      <c r="K447" s="31"/>
      <c r="L447" s="31"/>
    </row>
    <row r="448" spans="11:12" ht="12.75" customHeight="1">
      <c r="K448" s="31"/>
      <c r="L448" s="31"/>
    </row>
    <row r="449" spans="11:12" ht="12.75" customHeight="1">
      <c r="K449" s="31"/>
      <c r="L449" s="31"/>
    </row>
    <row r="450" spans="11:12" ht="12.75" customHeight="1">
      <c r="K450" s="31"/>
      <c r="L450" s="31"/>
    </row>
    <row r="451" spans="11:12" ht="12.75" customHeight="1">
      <c r="K451" s="31"/>
      <c r="L451" s="31"/>
    </row>
    <row r="452" spans="11:12" ht="12.75" customHeight="1">
      <c r="K452" s="31"/>
      <c r="L452" s="31"/>
    </row>
    <row r="453" spans="11:12" ht="12.75" customHeight="1">
      <c r="K453" s="31"/>
      <c r="L453" s="31"/>
    </row>
    <row r="454" spans="11:12" ht="12.75" customHeight="1">
      <c r="K454" s="31"/>
      <c r="L454" s="31"/>
    </row>
    <row r="455" spans="11:12" ht="12.75" customHeight="1">
      <c r="K455" s="31"/>
      <c r="L455" s="31"/>
    </row>
    <row r="456" spans="11:12" ht="12.75" customHeight="1">
      <c r="K456" s="31"/>
      <c r="L456" s="31"/>
    </row>
    <row r="457" spans="11:12" ht="12.75" customHeight="1">
      <c r="K457" s="31"/>
      <c r="L457" s="31"/>
    </row>
    <row r="458" spans="11:12" ht="12.75" customHeight="1">
      <c r="K458" s="31"/>
      <c r="L458" s="31"/>
    </row>
    <row r="459" spans="11:12" ht="12.75" customHeight="1">
      <c r="K459" s="31"/>
      <c r="L459" s="31"/>
    </row>
    <row r="460" spans="11:12" ht="12.75" customHeight="1">
      <c r="K460" s="31"/>
      <c r="L460" s="31"/>
    </row>
    <row r="461" spans="11:12" ht="12.75" customHeight="1">
      <c r="K461" s="31"/>
      <c r="L461" s="31"/>
    </row>
    <row r="462" spans="11:12" ht="12.75" customHeight="1">
      <c r="K462" s="31"/>
      <c r="L462" s="31"/>
    </row>
    <row r="463" spans="11:12" ht="12.75" customHeight="1">
      <c r="K463" s="31"/>
      <c r="L463" s="31"/>
    </row>
    <row r="464" spans="11:12" ht="12.75" customHeight="1">
      <c r="K464" s="31"/>
      <c r="L464" s="31"/>
    </row>
    <row r="465" spans="11:12" ht="12.75" customHeight="1">
      <c r="K465" s="31"/>
      <c r="L465" s="31"/>
    </row>
    <row r="466" spans="11:12" ht="12.75" customHeight="1">
      <c r="K466" s="31"/>
      <c r="L466" s="31"/>
    </row>
    <row r="467" spans="11:12" ht="12.75" customHeight="1">
      <c r="K467" s="31"/>
      <c r="L467" s="31"/>
    </row>
    <row r="468" spans="11:12" ht="12.75" customHeight="1">
      <c r="K468" s="31"/>
      <c r="L468" s="31"/>
    </row>
    <row r="469" spans="11:12" ht="12.75" customHeight="1">
      <c r="K469" s="31"/>
      <c r="L469" s="31"/>
    </row>
    <row r="470" spans="11:12" ht="12.75" customHeight="1">
      <c r="K470" s="31"/>
      <c r="L470" s="31"/>
    </row>
    <row r="471" spans="11:12" ht="12.75" customHeight="1">
      <c r="K471" s="31"/>
      <c r="L471" s="31"/>
    </row>
    <row r="472" spans="11:12" ht="12.75" customHeight="1">
      <c r="K472" s="31"/>
      <c r="L472" s="31"/>
    </row>
    <row r="473" spans="11:12" ht="12.75" customHeight="1">
      <c r="K473" s="31"/>
      <c r="L473" s="31"/>
    </row>
    <row r="474" spans="11:12" ht="12.75" customHeight="1">
      <c r="K474" s="31"/>
      <c r="L474" s="31"/>
    </row>
    <row r="475" spans="11:12" ht="12.75" customHeight="1">
      <c r="K475" s="31"/>
      <c r="L475" s="31"/>
    </row>
    <row r="476" spans="11:12" ht="12.75" customHeight="1">
      <c r="K476" s="31"/>
      <c r="L476" s="31"/>
    </row>
    <row r="477" spans="11:12" ht="12.75" customHeight="1">
      <c r="K477" s="31"/>
      <c r="L477" s="31"/>
    </row>
    <row r="478" spans="11:12" ht="12.75" customHeight="1">
      <c r="K478" s="31"/>
      <c r="L478" s="31"/>
    </row>
    <row r="479" spans="11:12" ht="12.75" customHeight="1">
      <c r="K479" s="31"/>
      <c r="L479" s="31"/>
    </row>
    <row r="480" spans="11:12" ht="12.75" customHeight="1">
      <c r="K480" s="31"/>
      <c r="L480" s="31"/>
    </row>
    <row r="481" spans="11:12" ht="12.75" customHeight="1">
      <c r="K481" s="31"/>
      <c r="L481" s="31"/>
    </row>
    <row r="482" spans="11:12" ht="12.75" customHeight="1">
      <c r="K482" s="31"/>
      <c r="L482" s="31"/>
    </row>
    <row r="483" spans="11:12" ht="12.75" customHeight="1">
      <c r="K483" s="31"/>
      <c r="L483" s="31"/>
    </row>
    <row r="484" spans="11:12" ht="12.75" customHeight="1">
      <c r="K484" s="31"/>
      <c r="L484" s="31"/>
    </row>
    <row r="485" spans="11:12" ht="12.75" customHeight="1">
      <c r="K485" s="31"/>
      <c r="L485" s="31"/>
    </row>
    <row r="486" spans="11:12" ht="12.75" customHeight="1">
      <c r="K486" s="31"/>
      <c r="L486" s="31"/>
    </row>
    <row r="487" spans="11:12" ht="12.75" customHeight="1">
      <c r="K487" s="31"/>
      <c r="L487" s="31"/>
    </row>
    <row r="488" spans="11:12" ht="12.75" customHeight="1">
      <c r="K488" s="31"/>
      <c r="L488" s="31"/>
    </row>
    <row r="489" spans="11:12" ht="12.75" customHeight="1">
      <c r="K489" s="31"/>
      <c r="L489" s="31"/>
    </row>
    <row r="490" spans="11:12" ht="12.75" customHeight="1">
      <c r="K490" s="31"/>
      <c r="L490" s="31"/>
    </row>
    <row r="491" spans="11:12" ht="12.75" customHeight="1">
      <c r="K491" s="31"/>
      <c r="L491" s="31"/>
    </row>
    <row r="492" spans="11:12" ht="12.75" customHeight="1">
      <c r="K492" s="31"/>
      <c r="L492" s="31"/>
    </row>
    <row r="493" spans="11:12" ht="12.75" customHeight="1">
      <c r="K493" s="31"/>
      <c r="L493" s="31"/>
    </row>
    <row r="494" spans="11:12" ht="12.75" customHeight="1">
      <c r="K494" s="31"/>
      <c r="L494" s="31"/>
    </row>
    <row r="495" spans="11:12" ht="12.75" customHeight="1">
      <c r="K495" s="31"/>
      <c r="L495" s="31"/>
    </row>
    <row r="496" spans="11:12" ht="12.75" customHeight="1">
      <c r="K496" s="31"/>
      <c r="L496" s="31"/>
    </row>
    <row r="497" spans="11:12" ht="12.75" customHeight="1">
      <c r="K497" s="31"/>
      <c r="L497" s="31"/>
    </row>
    <row r="498" spans="11:12" ht="12.75" customHeight="1">
      <c r="K498" s="31"/>
      <c r="L498" s="31"/>
    </row>
    <row r="499" spans="11:12" ht="12.75" customHeight="1">
      <c r="K499" s="31"/>
      <c r="L499" s="31"/>
    </row>
    <row r="500" spans="11:12" ht="12.75" customHeight="1">
      <c r="K500" s="31"/>
      <c r="L500" s="31"/>
    </row>
    <row r="501" spans="11:12" ht="12.75" customHeight="1">
      <c r="K501" s="31"/>
      <c r="L501" s="31"/>
    </row>
    <row r="502" spans="11:12" ht="12.75" customHeight="1">
      <c r="K502" s="31"/>
      <c r="L502" s="31"/>
    </row>
    <row r="503" spans="11:12" ht="12.75" customHeight="1">
      <c r="K503" s="31"/>
      <c r="L503" s="31"/>
    </row>
    <row r="504" spans="11:12" ht="12.75" customHeight="1">
      <c r="K504" s="31"/>
      <c r="L504" s="31"/>
    </row>
    <row r="505" spans="11:12" ht="12.75" customHeight="1">
      <c r="K505" s="31"/>
      <c r="L505" s="31"/>
    </row>
    <row r="506" spans="11:12" ht="12.75" customHeight="1">
      <c r="K506" s="31"/>
      <c r="L506" s="31"/>
    </row>
    <row r="507" spans="11:12" ht="12.75" customHeight="1">
      <c r="K507" s="31"/>
      <c r="L507" s="31"/>
    </row>
    <row r="508" spans="11:12" ht="12.75" customHeight="1">
      <c r="K508" s="31"/>
      <c r="L508" s="31"/>
    </row>
    <row r="509" spans="11:12" ht="12.75" customHeight="1">
      <c r="K509" s="31"/>
      <c r="L509" s="31"/>
    </row>
    <row r="510" spans="11:12" ht="12.75" customHeight="1">
      <c r="K510" s="31"/>
      <c r="L510" s="31"/>
    </row>
    <row r="511" spans="11:12" ht="12.75" customHeight="1">
      <c r="K511" s="31"/>
      <c r="L511" s="31"/>
    </row>
    <row r="512" spans="11:12" ht="12.75" customHeight="1">
      <c r="K512" s="31"/>
      <c r="L512" s="31"/>
    </row>
    <row r="513" spans="11:12" ht="12.75" customHeight="1">
      <c r="K513" s="31"/>
      <c r="L513" s="31"/>
    </row>
    <row r="514" spans="11:12" ht="12.75" customHeight="1">
      <c r="K514" s="31"/>
      <c r="L514" s="31"/>
    </row>
    <row r="515" spans="11:12" ht="12.75" customHeight="1">
      <c r="K515" s="31"/>
      <c r="L515" s="31"/>
    </row>
    <row r="516" spans="11:12" ht="12.75" customHeight="1">
      <c r="K516" s="31"/>
      <c r="L516" s="31"/>
    </row>
    <row r="517" spans="11:12" ht="12.75" customHeight="1">
      <c r="K517" s="31"/>
      <c r="L517" s="31"/>
    </row>
    <row r="518" spans="11:12" ht="12.75" customHeight="1">
      <c r="K518" s="31"/>
      <c r="L518" s="31"/>
    </row>
    <row r="519" spans="11:12" ht="12.75" customHeight="1">
      <c r="K519" s="31"/>
      <c r="L519" s="31"/>
    </row>
    <row r="520" spans="11:12" ht="12.75" customHeight="1">
      <c r="K520" s="31"/>
      <c r="L520" s="31"/>
    </row>
    <row r="521" spans="11:12" ht="12.75" customHeight="1">
      <c r="K521" s="31"/>
      <c r="L521" s="31"/>
    </row>
    <row r="522" spans="11:12" ht="12.75" customHeight="1">
      <c r="K522" s="31"/>
      <c r="L522" s="31"/>
    </row>
    <row r="523" spans="11:12" ht="12.75" customHeight="1">
      <c r="K523" s="31"/>
      <c r="L523" s="31"/>
    </row>
    <row r="524" spans="11:12" ht="12.75" customHeight="1">
      <c r="K524" s="31"/>
      <c r="L524" s="31"/>
    </row>
    <row r="525" spans="11:12" ht="12.75" customHeight="1">
      <c r="K525" s="31"/>
      <c r="L525" s="31"/>
    </row>
    <row r="526" spans="11:12" ht="12.75" customHeight="1">
      <c r="K526" s="31"/>
      <c r="L526" s="31"/>
    </row>
    <row r="527" spans="11:12" ht="12.75" customHeight="1">
      <c r="K527" s="31"/>
      <c r="L527" s="31"/>
    </row>
    <row r="528" spans="11:12" ht="12.75" customHeight="1">
      <c r="K528" s="31"/>
      <c r="L528" s="31"/>
    </row>
    <row r="529" spans="11:12" ht="12.75" customHeight="1">
      <c r="K529" s="31"/>
      <c r="L529" s="31"/>
    </row>
    <row r="530" spans="11:12" ht="12.75" customHeight="1">
      <c r="K530" s="31"/>
      <c r="L530" s="31"/>
    </row>
    <row r="531" spans="11:12" ht="12.75" customHeight="1">
      <c r="K531" s="31"/>
      <c r="L531" s="31"/>
    </row>
    <row r="532" spans="11:12" ht="12.75" customHeight="1">
      <c r="K532" s="31"/>
      <c r="L532" s="31"/>
    </row>
    <row r="533" spans="11:12" ht="12.75" customHeight="1">
      <c r="K533" s="31"/>
      <c r="L533" s="31"/>
    </row>
    <row r="534" spans="11:12" ht="12.75" customHeight="1">
      <c r="K534" s="31"/>
      <c r="L534" s="31"/>
    </row>
    <row r="535" spans="11:12" ht="12.75" customHeight="1">
      <c r="K535" s="31"/>
      <c r="L535" s="31"/>
    </row>
    <row r="536" spans="11:12" ht="12.75" customHeight="1">
      <c r="K536" s="31"/>
      <c r="L536" s="31"/>
    </row>
    <row r="537" spans="11:12" ht="12.75" customHeight="1">
      <c r="K537" s="31"/>
      <c r="L537" s="31"/>
    </row>
    <row r="538" spans="11:12" ht="12.75" customHeight="1">
      <c r="K538" s="31"/>
      <c r="L538" s="31"/>
    </row>
    <row r="539" spans="11:12" ht="12.75" customHeight="1">
      <c r="K539" s="31"/>
      <c r="L539" s="31"/>
    </row>
    <row r="540" spans="11:12" ht="12.75" customHeight="1">
      <c r="K540" s="31"/>
      <c r="L540" s="31"/>
    </row>
    <row r="541" spans="11:12" ht="12.75" customHeight="1">
      <c r="K541" s="31"/>
      <c r="L541" s="31"/>
    </row>
    <row r="542" spans="11:12" ht="12.75" customHeight="1">
      <c r="K542" s="31"/>
      <c r="L542" s="31"/>
    </row>
    <row r="543" spans="11:12" ht="12.75" customHeight="1">
      <c r="K543" s="31"/>
      <c r="L543" s="31"/>
    </row>
    <row r="544" spans="11:12" ht="12.75" customHeight="1">
      <c r="K544" s="31"/>
      <c r="L544" s="31"/>
    </row>
    <row r="545" spans="11:12" ht="12.75" customHeight="1">
      <c r="K545" s="31"/>
      <c r="L545" s="31"/>
    </row>
    <row r="546" spans="11:12" ht="12.75" customHeight="1">
      <c r="K546" s="31"/>
      <c r="L546" s="31"/>
    </row>
    <row r="547" spans="11:12" ht="12.75" customHeight="1">
      <c r="K547" s="31"/>
      <c r="L547" s="31"/>
    </row>
    <row r="548" spans="11:12" ht="12.75" customHeight="1">
      <c r="K548" s="31"/>
      <c r="L548" s="31"/>
    </row>
    <row r="549" spans="11:12" ht="12.75" customHeight="1">
      <c r="K549" s="31"/>
      <c r="L549" s="31"/>
    </row>
    <row r="550" spans="11:12" ht="12.75" customHeight="1">
      <c r="K550" s="31"/>
      <c r="L550" s="31"/>
    </row>
    <row r="551" spans="11:12" ht="12.75" customHeight="1">
      <c r="K551" s="31"/>
      <c r="L551" s="31"/>
    </row>
    <row r="552" spans="11:12" ht="12.75" customHeight="1">
      <c r="K552" s="31"/>
      <c r="L552" s="31"/>
    </row>
    <row r="553" spans="11:12" ht="12.75" customHeight="1">
      <c r="K553" s="31"/>
      <c r="L553" s="31"/>
    </row>
    <row r="554" spans="11:12" ht="12.75" customHeight="1">
      <c r="K554" s="31"/>
      <c r="L554" s="31"/>
    </row>
    <row r="555" spans="11:12" ht="12.75" customHeight="1">
      <c r="K555" s="31"/>
      <c r="L555" s="31"/>
    </row>
    <row r="556" spans="11:12" ht="12.75" customHeight="1">
      <c r="K556" s="31"/>
      <c r="L556" s="31"/>
    </row>
    <row r="557" spans="11:12" ht="12.75" customHeight="1">
      <c r="K557" s="31"/>
      <c r="L557" s="31"/>
    </row>
    <row r="558" spans="11:12" ht="12.75" customHeight="1">
      <c r="K558" s="31"/>
      <c r="L558" s="31"/>
    </row>
    <row r="559" spans="11:12" ht="12.75" customHeight="1">
      <c r="K559" s="31"/>
      <c r="L559" s="31"/>
    </row>
    <row r="560" spans="11:12" ht="12.75" customHeight="1">
      <c r="K560" s="31"/>
      <c r="L560" s="31"/>
    </row>
    <row r="561" spans="11:12" ht="12.75" customHeight="1">
      <c r="K561" s="31"/>
      <c r="L561" s="31"/>
    </row>
    <row r="562" spans="11:12" ht="12.75" customHeight="1">
      <c r="K562" s="31"/>
      <c r="L562" s="31"/>
    </row>
    <row r="563" spans="11:12" ht="12.75" customHeight="1">
      <c r="K563" s="31"/>
      <c r="L563" s="31"/>
    </row>
    <row r="564" spans="11:12" ht="12.75" customHeight="1">
      <c r="K564" s="31"/>
      <c r="L564" s="31"/>
    </row>
    <row r="565" spans="11:12" ht="12.75" customHeight="1">
      <c r="K565" s="31"/>
      <c r="L565" s="31"/>
    </row>
    <row r="566" spans="11:12" ht="12.75" customHeight="1">
      <c r="K566" s="31"/>
      <c r="L566" s="31"/>
    </row>
    <row r="567" spans="11:12" ht="12.75" customHeight="1">
      <c r="K567" s="31"/>
      <c r="L567" s="31"/>
    </row>
    <row r="568" spans="11:12" ht="12.75" customHeight="1">
      <c r="K568" s="31"/>
      <c r="L568" s="31"/>
    </row>
    <row r="569" spans="11:12" ht="12.75" customHeight="1">
      <c r="K569" s="31"/>
      <c r="L569" s="31"/>
    </row>
    <row r="570" spans="11:12" ht="12.75" customHeight="1">
      <c r="K570" s="31"/>
      <c r="L570" s="31"/>
    </row>
    <row r="571" spans="11:12" ht="12.75" customHeight="1">
      <c r="K571" s="31"/>
      <c r="L571" s="31"/>
    </row>
    <row r="572" spans="11:12" ht="12.75" customHeight="1">
      <c r="K572" s="31"/>
      <c r="L572" s="31"/>
    </row>
    <row r="573" spans="11:12" ht="12.75" customHeight="1">
      <c r="K573" s="31"/>
      <c r="L573" s="31"/>
    </row>
    <row r="574" spans="11:12" ht="12.75" customHeight="1">
      <c r="K574" s="31"/>
      <c r="L574" s="31"/>
    </row>
    <row r="575" spans="11:12" ht="12.75" customHeight="1">
      <c r="K575" s="31"/>
      <c r="L575" s="31"/>
    </row>
    <row r="576" spans="11:12" ht="12.75" customHeight="1">
      <c r="K576" s="31"/>
      <c r="L576" s="31"/>
    </row>
    <row r="577" spans="11:12" ht="12.75" customHeight="1">
      <c r="K577" s="31"/>
      <c r="L577" s="31"/>
    </row>
    <row r="578" spans="11:12" ht="12.75" customHeight="1">
      <c r="K578" s="31"/>
      <c r="L578" s="31"/>
    </row>
    <row r="579" spans="11:12" ht="12.75" customHeight="1">
      <c r="K579" s="31"/>
      <c r="L579" s="31"/>
    </row>
    <row r="580" spans="11:12" ht="12.75" customHeight="1">
      <c r="K580" s="31"/>
      <c r="L580" s="31"/>
    </row>
    <row r="581" spans="11:12" ht="12.75" customHeight="1">
      <c r="K581" s="31"/>
      <c r="L581" s="31"/>
    </row>
    <row r="582" spans="11:12" ht="12.75" customHeight="1">
      <c r="K582" s="31"/>
      <c r="L582" s="31"/>
    </row>
    <row r="583" spans="11:12" ht="12.75" customHeight="1">
      <c r="K583" s="31"/>
      <c r="L583" s="31"/>
    </row>
    <row r="584" spans="11:12" ht="12.75" customHeight="1">
      <c r="K584" s="31"/>
      <c r="L584" s="31"/>
    </row>
    <row r="585" spans="11:12" ht="12.75" customHeight="1">
      <c r="K585" s="31"/>
      <c r="L585" s="31"/>
    </row>
    <row r="586" spans="11:12" ht="12.75" customHeight="1">
      <c r="K586" s="31"/>
      <c r="L586" s="31"/>
    </row>
    <row r="587" spans="11:12" ht="12.75" customHeight="1">
      <c r="K587" s="31"/>
      <c r="L587" s="31"/>
    </row>
    <row r="588" spans="11:12" ht="12.75" customHeight="1">
      <c r="K588" s="31"/>
      <c r="L588" s="31"/>
    </row>
    <row r="589" spans="11:12" ht="12.75" customHeight="1">
      <c r="K589" s="31"/>
      <c r="L589" s="31"/>
    </row>
    <row r="590" spans="11:12" ht="12.75" customHeight="1">
      <c r="K590" s="31"/>
      <c r="L590" s="31"/>
    </row>
    <row r="591" spans="11:12" ht="12.75" customHeight="1">
      <c r="K591" s="31"/>
      <c r="L591" s="31"/>
    </row>
    <row r="592" spans="11:12" ht="12.75" customHeight="1">
      <c r="K592" s="31"/>
      <c r="L592" s="31"/>
    </row>
    <row r="593" spans="11:12" ht="12.75" customHeight="1">
      <c r="K593" s="31"/>
      <c r="L593" s="31"/>
    </row>
    <row r="594" spans="11:12" ht="12.75" customHeight="1">
      <c r="K594" s="31"/>
      <c r="L594" s="31"/>
    </row>
    <row r="595" spans="11:12" ht="12.75" customHeight="1">
      <c r="K595" s="31"/>
      <c r="L595" s="31"/>
    </row>
    <row r="596" spans="11:12" ht="12.75" customHeight="1">
      <c r="K596" s="31"/>
      <c r="L596" s="31"/>
    </row>
    <row r="597" spans="11:12" ht="12.75" customHeight="1">
      <c r="K597" s="31"/>
      <c r="L597" s="31"/>
    </row>
    <row r="598" spans="11:12" ht="12.75" customHeight="1">
      <c r="K598" s="31"/>
      <c r="L598" s="31"/>
    </row>
    <row r="599" spans="11:12" ht="12.75" customHeight="1">
      <c r="K599" s="31"/>
      <c r="L599" s="31"/>
    </row>
    <row r="600" spans="11:12" ht="12.75" customHeight="1">
      <c r="K600" s="31"/>
      <c r="L600" s="31"/>
    </row>
    <row r="601" spans="11:12" ht="12.75" customHeight="1">
      <c r="K601" s="31"/>
      <c r="L601" s="31"/>
    </row>
    <row r="602" spans="11:12" ht="12.75" customHeight="1">
      <c r="K602" s="31"/>
      <c r="L602" s="31"/>
    </row>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sheetData>
  <sheetProtection/>
  <mergeCells count="54">
    <mergeCell ref="C129:D130"/>
    <mergeCell ref="B118:E118"/>
    <mergeCell ref="C143:L144"/>
    <mergeCell ref="K129:K130"/>
    <mergeCell ref="K132:K133"/>
    <mergeCell ref="K138:K139"/>
    <mergeCell ref="K135:K136"/>
    <mergeCell ref="L129:L130"/>
    <mergeCell ref="L132:L133"/>
    <mergeCell ref="C135:D135"/>
    <mergeCell ref="C138:D138"/>
    <mergeCell ref="C132:D133"/>
    <mergeCell ref="L138:L139"/>
    <mergeCell ref="L135:L136"/>
    <mergeCell ref="C119:K120"/>
    <mergeCell ref="E122:E123"/>
    <mergeCell ref="C123:D123"/>
    <mergeCell ref="G122:G123"/>
    <mergeCell ref="I122:I123"/>
    <mergeCell ref="L121:L123"/>
    <mergeCell ref="C125:D127"/>
    <mergeCell ref="K121:K123"/>
    <mergeCell ref="K126:K127"/>
    <mergeCell ref="B71:L71"/>
    <mergeCell ref="C84:E84"/>
    <mergeCell ref="C80:E80"/>
    <mergeCell ref="B83:E83"/>
    <mergeCell ref="B78:E78"/>
    <mergeCell ref="C79:E79"/>
    <mergeCell ref="B151:L152"/>
    <mergeCell ref="B96:L99"/>
    <mergeCell ref="B93:K93"/>
    <mergeCell ref="B74:L74"/>
    <mergeCell ref="G106:I106"/>
    <mergeCell ref="K106:L106"/>
    <mergeCell ref="B147:L147"/>
    <mergeCell ref="B115:L116"/>
    <mergeCell ref="B90:G90"/>
    <mergeCell ref="C85:E85"/>
    <mergeCell ref="B67:L68"/>
    <mergeCell ref="B6:L7"/>
    <mergeCell ref="A5:L5"/>
    <mergeCell ref="B37:L38"/>
    <mergeCell ref="B12:L12"/>
    <mergeCell ref="B62:L64"/>
    <mergeCell ref="B14:L16"/>
    <mergeCell ref="B27:L30"/>
    <mergeCell ref="B47:L47"/>
    <mergeCell ref="B33:L34"/>
    <mergeCell ref="B49:L50"/>
    <mergeCell ref="A1:L1"/>
    <mergeCell ref="A2:L2"/>
    <mergeCell ref="A3:L3"/>
    <mergeCell ref="B10:L11"/>
  </mergeCells>
  <printOptions horizontalCentered="1"/>
  <pageMargins left="0.747916666666667" right="0.5" top="0.5" bottom="0.32" header="0.511805555555556" footer="0.39"/>
  <pageSetup horizontalDpi="600" verticalDpi="600" orientation="portrait" paperSize="9" scale="65" r:id="rId2"/>
  <rowBreaks count="1" manualBreakCount="1">
    <brk id="90"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siewling</cp:lastModifiedBy>
  <cp:lastPrinted>2008-08-26T02:50:04Z</cp:lastPrinted>
  <dcterms:created xsi:type="dcterms:W3CDTF">2005-03-02T07:29:37Z</dcterms:created>
  <dcterms:modified xsi:type="dcterms:W3CDTF">2008-08-29T08:54:36Z</dcterms:modified>
  <cp:category/>
  <cp:version/>
  <cp:contentType/>
  <cp:contentStatus/>
  <cp:revision>1</cp:revision>
</cp:coreProperties>
</file>