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70" yWindow="65311" windowWidth="9225" windowHeight="9120" activeTab="4"/>
  </bookViews>
  <sheets>
    <sheet name="IS" sheetId="1" r:id="rId1"/>
    <sheet name="BS" sheetId="2" r:id="rId2"/>
    <sheet name="StmtEquity" sheetId="3" r:id="rId3"/>
    <sheet name="Cashflow" sheetId="4" r:id="rId4"/>
    <sheet name="Notes" sheetId="5" r:id="rId5"/>
  </sheets>
  <definedNames>
    <definedName name="_xlnm.Print_Area" localSheetId="1">'BS'!$A$1:$H$65</definedName>
    <definedName name="_xlnm.Print_Area" localSheetId="3">'Cashflow'!$A$1:$G$58</definedName>
    <definedName name="_xlnm.Print_Area" localSheetId="0">'IS'!$A$1:$I$52</definedName>
    <definedName name="_xlnm.Print_Area" localSheetId="4">'Notes'!$A$1:$K$226</definedName>
    <definedName name="_xlnm.Print_Titles" localSheetId="4">'Notes'!$1:$7</definedName>
  </definedNames>
  <calcPr fullCalcOnLoad="1"/>
</workbook>
</file>

<file path=xl/sharedStrings.xml><?xml version="1.0" encoding="utf-8"?>
<sst xmlns="http://schemas.openxmlformats.org/spreadsheetml/2006/main" count="336" uniqueCount="252">
  <si>
    <t>INDIVIDUAL QUARTER</t>
  </si>
  <si>
    <t>CUMULATIVE QUARTER</t>
  </si>
  <si>
    <t>Current</t>
  </si>
  <si>
    <t>Year</t>
  </si>
  <si>
    <t>Quarter</t>
  </si>
  <si>
    <t>Preceding</t>
  </si>
  <si>
    <t>Corresponding</t>
  </si>
  <si>
    <t>To date</t>
  </si>
  <si>
    <t>Period</t>
  </si>
  <si>
    <t>RM'000</t>
  </si>
  <si>
    <t>Revenue</t>
  </si>
  <si>
    <t>Basic earnings per share (sen)</t>
  </si>
  <si>
    <t>(The figures have not been audited)</t>
  </si>
  <si>
    <t>Direct costs</t>
  </si>
  <si>
    <t>Gross profit</t>
  </si>
  <si>
    <t>Other operating income</t>
  </si>
  <si>
    <t>Administrative expenses</t>
  </si>
  <si>
    <t>Profit from operations</t>
  </si>
  <si>
    <t>Profit before taxation</t>
  </si>
  <si>
    <t>Taxation</t>
  </si>
  <si>
    <t>Note</t>
  </si>
  <si>
    <t>B5</t>
  </si>
  <si>
    <t>B12</t>
  </si>
  <si>
    <t>Note:</t>
  </si>
  <si>
    <t>NON-CURRENT ASSETS</t>
  </si>
  <si>
    <t>Property, plant and equipment</t>
  </si>
  <si>
    <t>Investment in associated company</t>
  </si>
  <si>
    <t>CURRENT ASSETS</t>
  </si>
  <si>
    <t>Trade receivables</t>
  </si>
  <si>
    <t>Tax recoverable</t>
  </si>
  <si>
    <t>Fixed deposits with licensed banks</t>
  </si>
  <si>
    <t>Cash and bank balances</t>
  </si>
  <si>
    <t>CURRENT LIABILITIES</t>
  </si>
  <si>
    <t>Trade payables</t>
  </si>
  <si>
    <t>Other payables and accruals</t>
  </si>
  <si>
    <t>Provision for taxation</t>
  </si>
  <si>
    <t>Share capital</t>
  </si>
  <si>
    <t>Retained profits</t>
  </si>
  <si>
    <t>Shareholders' funds</t>
  </si>
  <si>
    <t>NON-CURRENT LIABILITIES</t>
  </si>
  <si>
    <t>Deferred tax liabilities</t>
  </si>
  <si>
    <t>Total</t>
  </si>
  <si>
    <t>Retained</t>
  </si>
  <si>
    <t>profits</t>
  </si>
  <si>
    <t>Distributable</t>
  </si>
  <si>
    <t>Reserve on</t>
  </si>
  <si>
    <t>Consolidation</t>
  </si>
  <si>
    <t>Share</t>
  </si>
  <si>
    <t>Capital</t>
  </si>
  <si>
    <t>Net profit for the financial period</t>
  </si>
  <si>
    <t>CONDENSED CONSOLIDATED INCOME STATEMENT</t>
  </si>
  <si>
    <t>CONDENSED CONSOLIDATED BALANCE SHEET</t>
  </si>
  <si>
    <t>CONDENSED CONSOLIDATED STATEMENT OF CHANGES IN EQUITY</t>
  </si>
  <si>
    <t>CONDENSED CONSOLIDATED CASHFLOW STATEMENT</t>
  </si>
  <si>
    <t>Adjustments for:</t>
  </si>
  <si>
    <t>Depreciation</t>
  </si>
  <si>
    <t>Operating profit before working capital changes</t>
  </si>
  <si>
    <t>Tax paid</t>
  </si>
  <si>
    <t>CASHFLOWS FROM INVESTING ACTIVITIES</t>
  </si>
  <si>
    <t>CASHFLOWS FROM OPERATING ACTIVITIES</t>
  </si>
  <si>
    <t>Interest income</t>
  </si>
  <si>
    <t>Interest received</t>
  </si>
  <si>
    <t>A15</t>
  </si>
  <si>
    <t xml:space="preserve">CASH AND CASH EQUIVALENTS AT BEGINNING </t>
  </si>
  <si>
    <t xml:space="preserve">CASH AND CASH EQUIVALENTS AT END </t>
  </si>
  <si>
    <t>QUARTERLY REPORT ON CONSOLIDATED RESULTS</t>
  </si>
  <si>
    <t>A</t>
  </si>
  <si>
    <t xml:space="preserve"> NOTES TO THE INTERIM FINANCIAL REPORT</t>
  </si>
  <si>
    <t>A1</t>
  </si>
  <si>
    <t>Basis of preparation</t>
  </si>
  <si>
    <t>A2</t>
  </si>
  <si>
    <t>Audit report of preceding annual financial statements</t>
  </si>
  <si>
    <t>A3</t>
  </si>
  <si>
    <t>Seasonal or cyclical factors</t>
  </si>
  <si>
    <t>The Group's operations are not materially affected by seasonal or cyclical changes during the current quarter under review.</t>
  </si>
  <si>
    <t>A4</t>
  </si>
  <si>
    <t>Unusual items affecting assets, liabilities, equity, net income or cash flows</t>
  </si>
  <si>
    <t>There were no unusual items affecting assets, liabilities, equity, net income or cash flows of the Group.</t>
  </si>
  <si>
    <t>A5</t>
  </si>
  <si>
    <t>Material changes in estimates</t>
  </si>
  <si>
    <t>There were no changes in estimates of amounts reported in prior financial years, which have a material effect in the current quarter under review.</t>
  </si>
  <si>
    <t>A6</t>
  </si>
  <si>
    <t>Debt and equity securities</t>
  </si>
  <si>
    <t>A7</t>
  </si>
  <si>
    <t>A8</t>
  </si>
  <si>
    <t>Segmental information</t>
  </si>
  <si>
    <t>A9</t>
  </si>
  <si>
    <t>Valuation of property, plant and equipment</t>
  </si>
  <si>
    <t>A10</t>
  </si>
  <si>
    <t>Material events subsequent to the end of the quarter</t>
  </si>
  <si>
    <t>A11</t>
  </si>
  <si>
    <t>A12</t>
  </si>
  <si>
    <t>Contingent liabilities</t>
  </si>
  <si>
    <t>A13</t>
  </si>
  <si>
    <t>Capital commitments</t>
  </si>
  <si>
    <t>A14</t>
  </si>
  <si>
    <t>Significant related party transactions</t>
  </si>
  <si>
    <t>Cash and cash equivalents</t>
  </si>
  <si>
    <t>B</t>
  </si>
  <si>
    <t>ADDITIONAL INFORMATION REQUIRED BY THE BURSA MALAYSIA SECURITIES BERHAD'S LISTING REQUIREMENTS</t>
  </si>
  <si>
    <t>B1</t>
  </si>
  <si>
    <t>Review of performance</t>
  </si>
  <si>
    <t>B2</t>
  </si>
  <si>
    <t>Variation of results against preceding quarter</t>
  </si>
  <si>
    <t>B3</t>
  </si>
  <si>
    <t>Prospects</t>
  </si>
  <si>
    <t>B4</t>
  </si>
  <si>
    <t>Variation of actual profit from forecast profit</t>
  </si>
  <si>
    <t>Not applicable as no profit forecast was published.</t>
  </si>
  <si>
    <t>B6</t>
  </si>
  <si>
    <t>Unquoted investments and properties</t>
  </si>
  <si>
    <t>B7</t>
  </si>
  <si>
    <t>Quoted securities</t>
  </si>
  <si>
    <t>B8</t>
  </si>
  <si>
    <t>Group's borrowings and debt securities</t>
  </si>
  <si>
    <t>The Group does not have any foreign currency borrowings.</t>
  </si>
  <si>
    <t>B9</t>
  </si>
  <si>
    <t>Off balance sheet financial instruments</t>
  </si>
  <si>
    <t>There were no financial instruments with off balance sheet risk as at the date of this announcement applicable to the Group.</t>
  </si>
  <si>
    <t>B10</t>
  </si>
  <si>
    <t>Material litigation</t>
  </si>
  <si>
    <t>Neither the Company nor its subsidiary companies is engaged in any litigation or arbitration, either as plaintiff or defendant, which has a material effect on the financial position of the Company or its subsidiary companies and the Board does not know of any proceedings pending or threatened, or of any fact likely to give rise to any proceedings, which might materially and adversely affect the position or business of the Company or its subsidiary companies.</t>
  </si>
  <si>
    <t>B11</t>
  </si>
  <si>
    <t>Dividends</t>
  </si>
  <si>
    <t>Earnings per share</t>
  </si>
  <si>
    <t>Weighted average number of shares in issue ('000)</t>
  </si>
  <si>
    <t>B13</t>
  </si>
  <si>
    <t>Status of corporate proposals</t>
  </si>
  <si>
    <t>B14</t>
  </si>
  <si>
    <t>Authorisation for issue</t>
  </si>
  <si>
    <t>Rexit Berhad</t>
  </si>
  <si>
    <t>There was no valuation of the property, plant and equipment in the current quarter under review.</t>
  </si>
  <si>
    <t>Premium</t>
  </si>
  <si>
    <t>CASHFLOWS FROM FINANCING ACTIVITIES</t>
  </si>
  <si>
    <t>Net Assets per share (RM)</t>
  </si>
  <si>
    <t>The preceding year's annual audited financial statements were not subject to any qualification.</t>
  </si>
  <si>
    <t>The effective tax rate of the Group remained low due to the 100% tax exemption granted to a subsidiary company of Rexit, Rexit Software Sdn Bhd, due to its pioneer status for a period of 5 years by virtue of it being a company with Multimedia Super Corridor (MSC) status.</t>
  </si>
  <si>
    <t>Financial</t>
  </si>
  <si>
    <t>Year Ended</t>
  </si>
  <si>
    <t>There were no issuance, cancellations, repurchases, resale and repayment of debt and equity securities, share buy backs, share cancellation, shares held as treasury share and resale of treasury shares for the current quarter under review.</t>
  </si>
  <si>
    <t>Share of profit in associated company</t>
  </si>
  <si>
    <t>Cash generated from operations</t>
  </si>
  <si>
    <t>Net cash generated from operating activities</t>
  </si>
  <si>
    <t xml:space="preserve">Segmental information is not presented as the Group is primarily engaged in only one business segment which is to provide information technology ("IT") solutions and related services. </t>
  </si>
  <si>
    <t>Minority Interests</t>
  </si>
  <si>
    <t>The accompanying notes are an integral part of this statement.</t>
  </si>
  <si>
    <t>Exchange fluctuation reserve</t>
  </si>
  <si>
    <t>** On 11 July 2006, 47,333,333 new Rexit shares were allotted to shareholders as fully paid-up  pursuant to a bonus issue undertaken on the basis of one (1) new Rexit share for every three (3) existing Rexit shares.  The said Rexit shares were granted listing and quotation on the MESDAQ Market of Bursa Securities on 18 July 2006.</t>
  </si>
  <si>
    <t>Foreign Exchange</t>
  </si>
  <si>
    <t>Reserve</t>
  </si>
  <si>
    <t>Amortisation of development costs</t>
  </si>
  <si>
    <t>Deposits with other corporations</t>
  </si>
  <si>
    <t xml:space="preserve">OF THE QUARTER </t>
  </si>
  <si>
    <t>Dividend paid</t>
  </si>
  <si>
    <t>Current tax expense</t>
  </si>
  <si>
    <t>Current Year</t>
  </si>
  <si>
    <t>Profit attributable to :</t>
  </si>
  <si>
    <t>Equity holders of the Company</t>
  </si>
  <si>
    <t>Fund</t>
  </si>
  <si>
    <t>Shareholders'</t>
  </si>
  <si>
    <t>Minority</t>
  </si>
  <si>
    <t>Interest</t>
  </si>
  <si>
    <t>TOTAL ASSETS</t>
  </si>
  <si>
    <t>Equity attributable to equity holders of the Company</t>
  </si>
  <si>
    <t>EQUITY AND LIABILITIES</t>
  </si>
  <si>
    <t>Total Equity</t>
  </si>
  <si>
    <t>Minority interests</t>
  </si>
  <si>
    <t>TOTAL EQUITY AND LIABILITIES</t>
  </si>
  <si>
    <t>ASSETS</t>
  </si>
  <si>
    <t>Profit for the financial period</t>
  </si>
  <si>
    <t>The Group's operations are currently conducted predominantly in Malaysia.</t>
  </si>
  <si>
    <t xml:space="preserve">Effects of exchange rate changes </t>
  </si>
  <si>
    <t>Diluted earnings per share is not disclosed herein as the options under the ESOS have not been granted as at the date of this announcement.</t>
  </si>
  <si>
    <t>Deferred income</t>
  </si>
  <si>
    <t xml:space="preserve"> NOTES TO THE INTERIM FINANCIAL REPORT (Cont'd)</t>
  </si>
  <si>
    <t>ADDITIONAL INFORMATION REQUIRED BY THE BURSA MALAYSIA SECURITIES BERHAD'S LISTING REQUIREMENTS (Cont'd)</t>
  </si>
  <si>
    <t>Profit before tax</t>
  </si>
  <si>
    <t>Preceding Year</t>
  </si>
  <si>
    <t xml:space="preserve">Corresponding </t>
  </si>
  <si>
    <t>Profit after taxation and minority interests (RM'000)</t>
  </si>
  <si>
    <t xml:space="preserve">Current </t>
  </si>
  <si>
    <t xml:space="preserve">Preceding </t>
  </si>
  <si>
    <t>(Unaudited)</t>
  </si>
  <si>
    <t>30 June 2007</t>
  </si>
  <si>
    <t>Other receivables, deposits &amp; prepayments</t>
  </si>
  <si>
    <t>Development costs</t>
  </si>
  <si>
    <t>(Audited)</t>
  </si>
  <si>
    <t>Payment of bonus issue expenses</t>
  </si>
  <si>
    <t>OF THE YEAR</t>
  </si>
  <si>
    <t>NET INCREASE IN CASH AND CASH EQUIVALENTS</t>
  </si>
  <si>
    <t>Purchase of property, plant and equipment</t>
  </si>
  <si>
    <t>The interim financial statements are unaudited and have been prepared in accordance with Financial Reporting Standard ("FRS") No. 134: Interim Financial Reporting, and Appendix 9B of the Listing Requirements of Bursa Malaysia Securities Berhad for the MESDAQ Market ("MMLR").</t>
  </si>
  <si>
    <r>
      <t xml:space="preserve">       REXIT  BERHAD </t>
    </r>
    <r>
      <rPr>
        <sz val="11"/>
        <rFont val="Times New Roman"/>
        <family val="1"/>
      </rPr>
      <t>(668114-K)</t>
    </r>
  </si>
  <si>
    <r>
      <t xml:space="preserve">        REXIT  BERHAD </t>
    </r>
    <r>
      <rPr>
        <sz val="11"/>
        <rFont val="Times New Roman"/>
        <family val="1"/>
      </rPr>
      <t>(668114-K)</t>
    </r>
  </si>
  <si>
    <r>
      <t xml:space="preserve">     REXIT  BERHAD </t>
    </r>
    <r>
      <rPr>
        <sz val="10"/>
        <rFont val="Times New Roman"/>
        <family val="1"/>
      </rPr>
      <t>(668114-K)</t>
    </r>
  </si>
  <si>
    <t>&lt;----------------------------------------Non-distributable------------------------------&gt;</t>
  </si>
  <si>
    <t>Barring any unforeseen circumstances, the Directors believe that the Group's prospects for the financial year ending 30 June 2008 will remain favourable.</t>
  </si>
  <si>
    <t>30 Sept  2006</t>
  </si>
  <si>
    <t>30 Sept 2007</t>
  </si>
  <si>
    <t>As at 30 September 2007</t>
  </si>
  <si>
    <t>Other investment</t>
  </si>
  <si>
    <t>For The First Quarter Ended 30 September 2007</t>
  </si>
  <si>
    <t>At 30 September 2007</t>
  </si>
  <si>
    <t>At 1 July 2006 (Audited)</t>
  </si>
  <si>
    <t>Amount capitalised for Bonus Issue**</t>
  </si>
  <si>
    <t>At 1 July 2007 (Audited)</t>
  </si>
  <si>
    <t>At 30 September 2006</t>
  </si>
  <si>
    <t>(Increase)/Decrease in trade and other receivables</t>
  </si>
  <si>
    <t>Increase/(Decrease) in trade and other payables</t>
  </si>
  <si>
    <t>Increase/(Decrease) in deferred income</t>
  </si>
  <si>
    <t>No dividend has been paid in the current financial quarter under review.</t>
  </si>
  <si>
    <t>There were no material changes in the composition of the Group for the current quarter under review.</t>
  </si>
  <si>
    <t>As at 30 September 2007, the Group has no material capital commitments in respect of property, plant and equipment.</t>
  </si>
  <si>
    <t xml:space="preserve">During the current quarter, the Directors are of the opinion that the Group has no related party transactions which would have a significant impact on the financial position and business of the Group. </t>
  </si>
  <si>
    <t>The Group has no borrowings or debts securities as at 30 September 2007.</t>
  </si>
  <si>
    <t>27 November 2007</t>
  </si>
  <si>
    <t>This is prepared based on the consolidated results of the Group for the financial period ended  30 September 2007 and is to be read in conjunction with the Annual Report 2007.</t>
  </si>
  <si>
    <t>This is prepared based on the consolidated results of the Group for the financial period ended 30 September 2007 and is to be read in conjunction with the Annual Report 2007.</t>
  </si>
  <si>
    <t>The Directors are of the opinion that the Group has no contingent liabilities which, upon crystallisation would have a material impact on the financial position and business of the Group as at 22 November 2007 (the latest practicable date which is not earlier than 7 days from the date of issue of this financial results).</t>
  </si>
  <si>
    <t>There were no significant variation of results between the current quarter and the preceding quarter.</t>
  </si>
  <si>
    <t>There were no acquisitions or disposals of quoted securities during the current quarter under review and for the financial period ended 30 September 2007.</t>
  </si>
  <si>
    <t>The interim financial statements were authorised for issue by the Board of Directors in accordance with a resolution of the directors dated 27 November 2007.</t>
  </si>
  <si>
    <t xml:space="preserve">Development costs </t>
  </si>
  <si>
    <t>Net cash used in investing activities</t>
  </si>
  <si>
    <t>The accounting policies and methods of computation adopted by Rexit, its subsidiary companies and its associated company ("Rexit Group" or "Group") in the preparation of this interim financial report are consistent with those adopted in the audited financial statements for the financial year ended 30 June 2007.</t>
  </si>
  <si>
    <t>Effect on adoption of FRS 3</t>
  </si>
  <si>
    <t>Net cash used in financing activities</t>
  </si>
  <si>
    <t>Cumulative</t>
  </si>
  <si>
    <t xml:space="preserve">There have been no material events between the end of the quarter to the date of this announcement save </t>
  </si>
  <si>
    <t>as disclosed below:</t>
  </si>
  <si>
    <t xml:space="preserve">On 22 November 2007, Rexit announced that Rexit International Sdn Bhd ("Rexit International"), its </t>
  </si>
  <si>
    <t>from Sompo Japan Insurance Inc ("Sompo Japan") for the implementation of Rexit's e-Cover services.</t>
  </si>
  <si>
    <t xml:space="preserve">The e-Cover services will initially cover Sompo Japan's foreign marine business which is part of </t>
  </si>
  <si>
    <t xml:space="preserve">An announcement setting out the details of Rexit International's appointment will be made upon the </t>
  </si>
  <si>
    <t>execution of an agreement between Rexit International and Sompo Japan.</t>
  </si>
  <si>
    <t>51%-owned joint venture with Marubeni Corporation of Japan has received a letter of intent ("LOI")</t>
  </si>
  <si>
    <t>Rexit's proposal to provide e-Cover services to Sompo-Japan.</t>
  </si>
  <si>
    <t>Changes in the composition of the Group</t>
  </si>
  <si>
    <t xml:space="preserve">Proposed Shareholders' Mandate for Recurrent Related Party Transactions of a Revenue or Trading Nature </t>
  </si>
  <si>
    <t>There were no changes in the unquoted investments and properties of the Group for the current quarter and financial year-to-date.</t>
  </si>
  <si>
    <t>Bumiputera Equity Condition</t>
  </si>
  <si>
    <t>Public Shareholding Spread Requirement</t>
  </si>
  <si>
    <t>On 18 June 2007, Rexit announced that it had submitted an application to the Securities Commission ("SC") to seek for an extension of time to meet the Bumiputera Equity Condition. The Bumiputera Equity Condition was imposed by SC pursuant to the approval of Rexit's listing on the MESDAQ Market which requires Rexit to meet a Bumiputera equity requirement of 30% within one (1) year after Rexit achieves the profit track record requirement for listing on the Second Board or five (5) after being listed on the MESDAQ Market, whichever is earlier.</t>
  </si>
  <si>
    <t xml:space="preserve">For the current quarter ended 30 September 2007, Rexit Group recorded a revenue of RM5.36 million mainly due to the increase in proprietary software sales and higher contributions from subscription and transactions fees from the growing number of users and transactions. In line with the revenue recorded and the 100% tax exemption granted to Rexit Software Sdn Bhd, Rexit Group achieved a profit before tax of RM3.17 million and a profit after tax and minority interests of RM2.71 million on the back of RM5.36 million in revenue. </t>
  </si>
  <si>
    <t>The SC has vide its letter dated 18 July 2007 approved the extension of time until 30 June 2008 for Rexit to meet the Bumiputera Equity Condition.</t>
  </si>
  <si>
    <t>On 14 November 2007, Rexit announced that it proposes to seek shareholders' approval in respect of Recurrent Related Party Transactions ("RRPT") at the forthcoming Third Annual General Meeting to be held on 14 December 2007. The RRPT are to be entered into by Rexit Software Sdn Bhd, Rexit Solutions Sdn Bhd and Rexit International Sdn Bhd which involve the interest of its major shareholder, Marubeni Corporation of Japan.</t>
  </si>
  <si>
    <t>Bursa Securities had vide its letter dated 23 August 2007 granted Rexit an extension of time of six (6) months until 1 January 2008 to comply with the Required Shareholding Spread.</t>
  </si>
  <si>
    <t>Net Assets per share for the current quarter is arrived at based on the Group's Net Assets of RM32,280,000 over the number of ordinary shares of 189,333,333 shares of RM0.10 each.</t>
  </si>
  <si>
    <t xml:space="preserve">The Board of Directors declared a tax exempt interim dividend of 20% per ordinary share of RM0.10 for the financial year ending 30 June 2008, amounting to RM3,786,666 (Ringgit Malaysia: Three million seven hundred eighty six thousand six hundred and sixty-six only). The proposed dividend will be paid on 28 December 2007 to shareholders who are registered at the close of business on 12 December 2007. There was no dividend declared for the preceding year corresponding period. </t>
  </si>
  <si>
    <t>There were no corporate proposals announced but not yet completed  as at the date of this announcement save as disclosed below:-</t>
  </si>
  <si>
    <t>Rexit has achieved the profit track record requirement for listing on the Second Board based on the profit track record for the five (5) years ended 30 June 2002 to 30 June 2006 with an aggregate Profit After Tax ("PAT") of RM14.38 million and a consolidated PAT of RM6.61 million for the financial year ended 30 June 2006. As such Rexit is required to comply with the Bumiputera Equity Condition by 30 June 2007.</t>
  </si>
  <si>
    <t>On 13 July 2007, Rexit announced that it made an application to Bursa Securities for the extension of time until 1 July 2008, being one (1) year from 2 July 2007 to meet the public shareholding spread requirement of at least 25% of its issue and paid-up capital to be in the hands of 1,000 public shareholders holding not less than 100 ordinary shares each ("Required Shareholding Spread"). As at 13 November 2007, the Company has 53.86% of its total issued and paid-up shares in the hands of 659 public shareholders holding not less than 100 shares. In this respect the Company has yet to meet the Required Shareholding Spread requiring 1,000 public shareholders holidng not less than 100 ordinary shares each.</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</si>
</sst>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 numFmtId="178" formatCode="_(* #,##0.000_);_(* \(#,##0.000\);_(* &quot;-&quot;??_);_(@_)"/>
    <numFmt numFmtId="179" formatCode="_(* #,##0.0000_);_(* \(#,##0.0000\);_(* &quot;-&quot;??_);_(@_)"/>
    <numFmt numFmtId="180" formatCode="00000"/>
    <numFmt numFmtId="181" formatCode="d\-mmm\-yyyy"/>
    <numFmt numFmtId="182" formatCode="_(* #,##0.0_);_(* \(#,##0.0\);_(* &quot;-&quot;?_);_(@_)"/>
    <numFmt numFmtId="183" formatCode="[$-409]dddd\,\ mmmm\ dd\,\ yyyy"/>
    <numFmt numFmtId="184" formatCode="[$-409]mmmm\ d\,\ yyyy;@"/>
    <numFmt numFmtId="185" formatCode="_-* #,##0.0_-;\-* #,##0.0_-;_-* &quot;-&quot;?_-;_-@_-"/>
    <numFmt numFmtId="186" formatCode="_-* #,##0.000_-;\-* #,##0.000_-;_-* &quot;-&quot;???_-;_-@_-"/>
    <numFmt numFmtId="187" formatCode="[$-809]dd\ mmmm\ yyyy"/>
    <numFmt numFmtId="188" formatCode="[$-F800]dddd\,\ mmmm\ dd\,\ yyyy"/>
    <numFmt numFmtId="189" formatCode="&quot;£&quot;#,##0.00"/>
    <numFmt numFmtId="190" formatCode="0.00000000"/>
    <numFmt numFmtId="191" formatCode="0.0000000"/>
    <numFmt numFmtId="192" formatCode="0.000000"/>
    <numFmt numFmtId="193" formatCode="0.00000"/>
    <numFmt numFmtId="194" formatCode="0.0000"/>
    <numFmt numFmtId="195" formatCode="0.000"/>
    <numFmt numFmtId="196" formatCode="_(* #,##0.000_);_(* \(#,##0.000\);_(* &quot;-&quot;???_);_(@_)"/>
  </numFmts>
  <fonts count="30">
    <font>
      <sz val="10"/>
      <name val="Arial"/>
      <family val="0"/>
    </font>
    <font>
      <b/>
      <sz val="11"/>
      <name val="Book Antiqua"/>
      <family val="1"/>
    </font>
    <font>
      <sz val="11"/>
      <name val="Book Antiqua"/>
      <family val="1"/>
    </font>
    <font>
      <sz val="11"/>
      <name val="Arial"/>
      <family val="2"/>
    </font>
    <font>
      <sz val="11"/>
      <color indexed="9"/>
      <name val="Book Antiqua"/>
      <family val="1"/>
    </font>
    <font>
      <b/>
      <sz val="10"/>
      <name val="Book Antiqua"/>
      <family val="1"/>
    </font>
    <font>
      <sz val="10"/>
      <name val="Book Antiqua"/>
      <family val="1"/>
    </font>
    <font>
      <b/>
      <sz val="11"/>
      <name val="Times New Roman"/>
      <family val="1"/>
    </font>
    <font>
      <sz val="11"/>
      <name val="Times New Roman"/>
      <family val="1"/>
    </font>
    <font>
      <b/>
      <sz val="10"/>
      <name val="Times New Roman"/>
      <family val="1"/>
    </font>
    <font>
      <sz val="10"/>
      <name val="Times New Roman"/>
      <family val="1"/>
    </font>
    <font>
      <u val="single"/>
      <sz val="10"/>
      <name val="Book Antiqu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40"/>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31">
    <xf numFmtId="0" fontId="0" fillId="0" borderId="0" xfId="0" applyAlignment="1">
      <alignment/>
    </xf>
    <xf numFmtId="173" fontId="2" fillId="0" borderId="0" xfId="42" applyNumberFormat="1" applyFont="1" applyFill="1" applyAlignment="1">
      <alignment vertical="top"/>
    </xf>
    <xf numFmtId="0" fontId="2" fillId="0" borderId="0" xfId="0" applyFont="1" applyFill="1" applyAlignment="1">
      <alignment vertical="top"/>
    </xf>
    <xf numFmtId="173" fontId="2" fillId="0" borderId="10" xfId="42" applyNumberFormat="1" applyFont="1" applyFill="1" applyBorder="1" applyAlignment="1">
      <alignment vertical="top"/>
    </xf>
    <xf numFmtId="173" fontId="2" fillId="0" borderId="11" xfId="42" applyNumberFormat="1" applyFont="1" applyFill="1" applyBorder="1" applyAlignment="1">
      <alignment vertical="top"/>
    </xf>
    <xf numFmtId="43" fontId="2" fillId="0" borderId="12" xfId="42" applyFont="1" applyFill="1" applyBorder="1" applyAlignment="1">
      <alignment vertical="top"/>
    </xf>
    <xf numFmtId="0" fontId="1" fillId="0" borderId="0" xfId="0" applyFont="1" applyFill="1" applyAlignment="1">
      <alignment vertical="top"/>
    </xf>
    <xf numFmtId="0" fontId="2" fillId="0" borderId="0" xfId="0" applyFont="1" applyFill="1" applyAlignment="1">
      <alignment horizontal="justify" vertical="top"/>
    </xf>
    <xf numFmtId="173" fontId="2" fillId="0" borderId="0" xfId="42" applyNumberFormat="1" applyFont="1" applyFill="1" applyBorder="1" applyAlignment="1">
      <alignment vertical="top"/>
    </xf>
    <xf numFmtId="43" fontId="1" fillId="0" borderId="0" xfId="42" applyFont="1" applyFill="1" applyAlignment="1">
      <alignment horizontal="right" vertical="top"/>
    </xf>
    <xf numFmtId="43" fontId="1" fillId="0" borderId="0" xfId="42" applyFont="1" applyFill="1" applyAlignment="1" quotePrefix="1">
      <alignment horizontal="right" vertical="top"/>
    </xf>
    <xf numFmtId="173" fontId="2" fillId="0" borderId="0" xfId="42" applyNumberFormat="1" applyFont="1" applyFill="1" applyBorder="1" applyAlignment="1">
      <alignment horizontal="right" vertical="top"/>
    </xf>
    <xf numFmtId="173" fontId="2" fillId="0" borderId="10" xfId="42" applyNumberFormat="1" applyFont="1" applyFill="1" applyBorder="1" applyAlignment="1" quotePrefix="1">
      <alignment horizontal="right" vertical="top"/>
    </xf>
    <xf numFmtId="0" fontId="2" fillId="0" borderId="0" xfId="0" applyFont="1" applyFill="1" applyBorder="1" applyAlignment="1">
      <alignment vertical="top"/>
    </xf>
    <xf numFmtId="173" fontId="2" fillId="0" borderId="13" xfId="42" applyNumberFormat="1" applyFont="1" applyFill="1" applyBorder="1" applyAlignment="1">
      <alignment vertical="top"/>
    </xf>
    <xf numFmtId="0" fontId="1" fillId="0" borderId="0" xfId="0" applyFont="1" applyFill="1" applyBorder="1" applyAlignment="1">
      <alignment vertical="top"/>
    </xf>
    <xf numFmtId="43" fontId="2" fillId="0" borderId="12" xfId="42" applyNumberFormat="1" applyFont="1" applyFill="1" applyBorder="1" applyAlignment="1">
      <alignment vertical="top"/>
    </xf>
    <xf numFmtId="173" fontId="2" fillId="0" borderId="0" xfId="42" applyNumberFormat="1" applyFont="1" applyFill="1" applyBorder="1" applyAlignment="1" quotePrefix="1">
      <alignment horizontal="right" vertical="top"/>
    </xf>
    <xf numFmtId="43" fontId="2" fillId="0" borderId="0" xfId="42" applyFont="1" applyFill="1" applyAlignment="1">
      <alignment horizontal="right" vertical="top"/>
    </xf>
    <xf numFmtId="9" fontId="2" fillId="0" borderId="0" xfId="57" applyFont="1" applyFill="1" applyAlignment="1">
      <alignment vertical="top"/>
    </xf>
    <xf numFmtId="173" fontId="2" fillId="0" borderId="0" xfId="0" applyNumberFormat="1" applyFont="1" applyFill="1" applyAlignment="1">
      <alignment vertical="top"/>
    </xf>
    <xf numFmtId="2" fontId="2" fillId="0" borderId="12" xfId="0" applyNumberFormat="1" applyFont="1" applyFill="1" applyBorder="1" applyAlignment="1">
      <alignment vertical="top"/>
    </xf>
    <xf numFmtId="0" fontId="2" fillId="0" borderId="0" xfId="0" applyFont="1" applyFill="1" applyBorder="1" applyAlignment="1">
      <alignment horizontal="right" vertical="top"/>
    </xf>
    <xf numFmtId="0" fontId="2" fillId="0" borderId="0" xfId="0" applyFont="1" applyFill="1" applyAlignment="1">
      <alignment horizontal="right" vertical="top"/>
    </xf>
    <xf numFmtId="0" fontId="1" fillId="0" borderId="0" xfId="0" applyFont="1" applyFill="1" applyAlignment="1">
      <alignment horizontal="right" vertical="top"/>
    </xf>
    <xf numFmtId="173" fontId="1" fillId="0" borderId="0" xfId="42" applyNumberFormat="1" applyFont="1" applyFill="1" applyBorder="1" applyAlignment="1" quotePrefix="1">
      <alignment horizontal="right" vertical="top"/>
    </xf>
    <xf numFmtId="173" fontId="2" fillId="0" borderId="13" xfId="42" applyNumberFormat="1" applyFont="1" applyFill="1" applyBorder="1" applyAlignment="1">
      <alignment horizontal="right" vertical="top"/>
    </xf>
    <xf numFmtId="173" fontId="2" fillId="0" borderId="12" xfId="42" applyNumberFormat="1" applyFont="1" applyFill="1" applyBorder="1" applyAlignment="1">
      <alignment vertical="top"/>
    </xf>
    <xf numFmtId="173" fontId="2" fillId="0" borderId="10" xfId="42" applyNumberFormat="1" applyFont="1" applyFill="1" applyBorder="1" applyAlignment="1">
      <alignment horizontal="right" vertical="top"/>
    </xf>
    <xf numFmtId="173" fontId="2" fillId="0" borderId="14" xfId="42" applyNumberFormat="1" applyFont="1" applyFill="1" applyBorder="1" applyAlignment="1">
      <alignment vertical="top"/>
    </xf>
    <xf numFmtId="171" fontId="2" fillId="0" borderId="0" xfId="0" applyNumberFormat="1" applyFont="1" applyFill="1" applyAlignment="1">
      <alignment vertical="top"/>
    </xf>
    <xf numFmtId="0" fontId="2" fillId="0" borderId="0" xfId="0" applyFont="1" applyFill="1" applyAlignment="1">
      <alignment horizontal="justify" vertical="top" wrapText="1"/>
    </xf>
    <xf numFmtId="0" fontId="2" fillId="0" borderId="0" xfId="0" applyFont="1" applyFill="1" applyAlignment="1">
      <alignment vertical="top" wrapText="1"/>
    </xf>
    <xf numFmtId="173" fontId="2" fillId="0" borderId="0" xfId="42" applyNumberFormat="1" applyFont="1" applyFill="1" applyAlignment="1">
      <alignment horizontal="right" vertical="top"/>
    </xf>
    <xf numFmtId="0" fontId="1" fillId="0" borderId="0" xfId="0" applyFont="1" applyFill="1" applyAlignment="1">
      <alignment horizontal="center" vertical="top"/>
    </xf>
    <xf numFmtId="43" fontId="2" fillId="0" borderId="0" xfId="42" applyNumberFormat="1" applyFont="1" applyFill="1" applyAlignment="1">
      <alignment vertical="top"/>
    </xf>
    <xf numFmtId="173" fontId="2" fillId="0" borderId="0" xfId="42" applyNumberFormat="1" applyFont="1" applyFill="1" applyBorder="1" applyAlignment="1">
      <alignment horizontal="center" vertical="top"/>
    </xf>
    <xf numFmtId="43" fontId="2" fillId="0" borderId="12" xfId="42" applyFont="1" applyFill="1" applyBorder="1" applyAlignment="1">
      <alignment horizontal="right" vertical="top"/>
    </xf>
    <xf numFmtId="0" fontId="4" fillId="0" borderId="0" xfId="0" applyFont="1" applyFill="1" applyAlignment="1">
      <alignment vertical="top"/>
    </xf>
    <xf numFmtId="0" fontId="5" fillId="0" borderId="0" xfId="0" applyFont="1" applyFill="1" applyAlignment="1">
      <alignment vertical="top"/>
    </xf>
    <xf numFmtId="0" fontId="6" fillId="0" borderId="0" xfId="0" applyFont="1" applyFill="1" applyAlignment="1">
      <alignment vertical="top"/>
    </xf>
    <xf numFmtId="0" fontId="5" fillId="0" borderId="0" xfId="0" applyFont="1" applyFill="1" applyBorder="1" applyAlignment="1">
      <alignment vertical="top"/>
    </xf>
    <xf numFmtId="0" fontId="6" fillId="0" borderId="0" xfId="0" applyFont="1" applyFill="1" applyBorder="1" applyAlignment="1">
      <alignment vertical="top"/>
    </xf>
    <xf numFmtId="43" fontId="5" fillId="0" borderId="0" xfId="42" applyFont="1" applyFill="1" applyBorder="1" applyAlignment="1">
      <alignment horizontal="right" vertical="top"/>
    </xf>
    <xf numFmtId="0" fontId="6" fillId="0" borderId="0" xfId="0" applyFont="1" applyFill="1" applyBorder="1" applyAlignment="1">
      <alignment horizontal="justify" vertical="top" wrapText="1"/>
    </xf>
    <xf numFmtId="0" fontId="6" fillId="0" borderId="0" xfId="0" applyFont="1" applyFill="1" applyAlignment="1">
      <alignment vertical="top" wrapText="1"/>
    </xf>
    <xf numFmtId="0" fontId="6" fillId="0" borderId="0" xfId="0" applyFont="1" applyAlignment="1">
      <alignment vertical="top" wrapText="1"/>
    </xf>
    <xf numFmtId="0" fontId="6" fillId="0" borderId="0" xfId="0" applyFont="1" applyFill="1" applyAlignment="1">
      <alignment horizontal="justify" vertical="top" wrapText="1"/>
    </xf>
    <xf numFmtId="43" fontId="5" fillId="0" borderId="0" xfId="42" applyFont="1" applyFill="1" applyBorder="1" applyAlignment="1" quotePrefix="1">
      <alignment horizontal="right" vertical="top"/>
    </xf>
    <xf numFmtId="0" fontId="6" fillId="0" borderId="0" xfId="0" applyFont="1" applyFill="1" applyAlignment="1">
      <alignment horizontal="justify" vertical="top"/>
    </xf>
    <xf numFmtId="0" fontId="6" fillId="0" borderId="0" xfId="0" applyFont="1" applyFill="1" applyBorder="1" applyAlignment="1">
      <alignment horizontal="justify" vertical="top"/>
    </xf>
    <xf numFmtId="173" fontId="6" fillId="0" borderId="0" xfId="42" applyNumberFormat="1" applyFont="1" applyFill="1" applyBorder="1" applyAlignment="1">
      <alignment vertical="top"/>
    </xf>
    <xf numFmtId="173" fontId="6" fillId="0" borderId="0" xfId="42" applyNumberFormat="1" applyFont="1" applyFill="1" applyBorder="1" applyAlignment="1">
      <alignment horizontal="right" vertical="top"/>
    </xf>
    <xf numFmtId="0" fontId="6" fillId="0" borderId="0" xfId="0" applyFont="1" applyAlignment="1">
      <alignment wrapText="1"/>
    </xf>
    <xf numFmtId="0" fontId="6" fillId="0" borderId="0" xfId="0" applyFont="1" applyFill="1" applyAlignment="1">
      <alignment wrapText="1"/>
    </xf>
    <xf numFmtId="0" fontId="0" fillId="0" borderId="0" xfId="0" applyFont="1" applyFill="1" applyAlignment="1">
      <alignment horizontal="justify" vertical="top" wrapText="1"/>
    </xf>
    <xf numFmtId="0" fontId="6" fillId="0" borderId="0" xfId="0" applyFont="1" applyFill="1" applyBorder="1" applyAlignment="1">
      <alignment vertical="top" wrapText="1"/>
    </xf>
    <xf numFmtId="0" fontId="6" fillId="24" borderId="0" xfId="0" applyFont="1" applyFill="1" applyAlignment="1">
      <alignment vertical="top"/>
    </xf>
    <xf numFmtId="43" fontId="5" fillId="0" borderId="0" xfId="42" applyFont="1" applyFill="1" applyAlignment="1" quotePrefix="1">
      <alignment horizontal="right" vertical="top"/>
    </xf>
    <xf numFmtId="43" fontId="5" fillId="0" borderId="0" xfId="42" applyFont="1" applyFill="1" applyAlignment="1">
      <alignment horizontal="right" vertical="top"/>
    </xf>
    <xf numFmtId="173" fontId="6" fillId="0" borderId="0" xfId="42" applyNumberFormat="1" applyFont="1" applyFill="1" applyAlignment="1">
      <alignment vertical="top"/>
    </xf>
    <xf numFmtId="173" fontId="6" fillId="0" borderId="0" xfId="42" applyNumberFormat="1" applyFont="1" applyFill="1" applyAlignment="1" quotePrefix="1">
      <alignment horizontal="right" vertical="top"/>
    </xf>
    <xf numFmtId="173" fontId="6" fillId="0" borderId="15" xfId="42" applyNumberFormat="1" applyFont="1" applyFill="1" applyBorder="1" applyAlignment="1">
      <alignment vertical="top"/>
    </xf>
    <xf numFmtId="173" fontId="6" fillId="0" borderId="15" xfId="42" applyNumberFormat="1" applyFont="1" applyFill="1" applyBorder="1" applyAlignment="1" quotePrefix="1">
      <alignment horizontal="right" vertical="top"/>
    </xf>
    <xf numFmtId="173" fontId="6" fillId="0" borderId="0" xfId="42" applyNumberFormat="1" applyFont="1" applyFill="1" applyBorder="1" applyAlignment="1" quotePrefix="1">
      <alignment horizontal="right" vertical="top"/>
    </xf>
    <xf numFmtId="0" fontId="5" fillId="0" borderId="0" xfId="0" applyFont="1" applyFill="1" applyBorder="1" applyAlignment="1">
      <alignment horizontal="justify" vertical="top"/>
    </xf>
    <xf numFmtId="0" fontId="5" fillId="0" borderId="0" xfId="0" applyFont="1" applyFill="1" applyAlignment="1">
      <alignment horizontal="right" vertical="top"/>
    </xf>
    <xf numFmtId="15" fontId="5" fillId="0" borderId="0" xfId="0" applyNumberFormat="1" applyFont="1" applyFill="1" applyAlignment="1" quotePrefix="1">
      <alignment horizontal="right" vertical="top"/>
    </xf>
    <xf numFmtId="0" fontId="5" fillId="0" borderId="0" xfId="0" applyFont="1" applyFill="1" applyAlignment="1" quotePrefix="1">
      <alignment horizontal="right" vertical="top"/>
    </xf>
    <xf numFmtId="15" fontId="5" fillId="0" borderId="0" xfId="0" applyNumberFormat="1" applyFont="1" applyFill="1" applyAlignment="1">
      <alignment horizontal="right" vertical="top"/>
    </xf>
    <xf numFmtId="41" fontId="6" fillId="0" borderId="0" xfId="0" applyNumberFormat="1" applyFont="1" applyFill="1" applyAlignment="1" quotePrefix="1">
      <alignment vertical="top"/>
    </xf>
    <xf numFmtId="173" fontId="6" fillId="0" borderId="0" xfId="42" applyNumberFormat="1" applyFont="1" applyFill="1" applyAlignment="1">
      <alignment horizontal="right" vertical="top"/>
    </xf>
    <xf numFmtId="41" fontId="6" fillId="0" borderId="0" xfId="0" applyNumberFormat="1" applyFont="1" applyFill="1" applyAlignment="1">
      <alignment vertical="top"/>
    </xf>
    <xf numFmtId="173" fontId="6" fillId="0" borderId="0" xfId="42" applyNumberFormat="1" applyFont="1" applyFill="1" applyAlignment="1" quotePrefix="1">
      <alignment vertical="top"/>
    </xf>
    <xf numFmtId="173" fontId="6" fillId="0" borderId="10" xfId="42" applyNumberFormat="1" applyFont="1" applyFill="1" applyBorder="1" applyAlignment="1">
      <alignment vertical="top"/>
    </xf>
    <xf numFmtId="3" fontId="6" fillId="0" borderId="10" xfId="0" applyNumberFormat="1" applyFont="1" applyFill="1" applyBorder="1" applyAlignment="1">
      <alignment vertical="top"/>
    </xf>
    <xf numFmtId="3" fontId="6" fillId="0" borderId="0" xfId="0" applyNumberFormat="1" applyFont="1" applyFill="1" applyBorder="1" applyAlignment="1">
      <alignment vertical="top"/>
    </xf>
    <xf numFmtId="43" fontId="6" fillId="0" borderId="12" xfId="42" applyFont="1" applyFill="1" applyBorder="1" applyAlignment="1">
      <alignment vertical="top"/>
    </xf>
    <xf numFmtId="43" fontId="6" fillId="0" borderId="0" xfId="42" applyFont="1" applyFill="1" applyBorder="1" applyAlignment="1">
      <alignment vertical="top"/>
    </xf>
    <xf numFmtId="0" fontId="7" fillId="0" borderId="0" xfId="0" applyFont="1" applyFill="1" applyAlignment="1">
      <alignment vertical="top"/>
    </xf>
    <xf numFmtId="43" fontId="1" fillId="0" borderId="0" xfId="42" applyFont="1" applyFill="1" applyAlignment="1">
      <alignment vertical="top"/>
    </xf>
    <xf numFmtId="0" fontId="4" fillId="0" borderId="0" xfId="0" applyFont="1" applyFill="1" applyBorder="1" applyAlignment="1">
      <alignment vertical="top"/>
    </xf>
    <xf numFmtId="173" fontId="4" fillId="0" borderId="0" xfId="42" applyNumberFormat="1" applyFont="1" applyFill="1" applyBorder="1" applyAlignment="1">
      <alignment vertical="top"/>
    </xf>
    <xf numFmtId="0" fontId="2" fillId="0" borderId="0" xfId="0" applyFont="1" applyFill="1" applyAlignment="1">
      <alignment horizontal="center" vertical="top" wrapText="1"/>
    </xf>
    <xf numFmtId="0" fontId="2" fillId="0" borderId="0" xfId="0" applyFont="1" applyFill="1" applyAlignment="1">
      <alignment horizontal="center" vertical="top"/>
    </xf>
    <xf numFmtId="0" fontId="0" fillId="0" borderId="0" xfId="0" applyAlignment="1">
      <alignment vertical="top" wrapText="1"/>
    </xf>
    <xf numFmtId="0" fontId="0" fillId="0" borderId="0" xfId="0" applyFont="1" applyAlignment="1">
      <alignment horizontal="justify" vertical="top" wrapText="1"/>
    </xf>
    <xf numFmtId="0" fontId="6" fillId="0" borderId="0" xfId="0" applyFont="1" applyAlignment="1">
      <alignment horizontal="left"/>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6" fillId="0" borderId="0" xfId="0" applyFont="1" applyFill="1" applyAlignment="1">
      <alignment horizontal="left" vertical="top"/>
    </xf>
    <xf numFmtId="0" fontId="6" fillId="0" borderId="0" xfId="0" applyFont="1" applyAlignment="1">
      <alignment/>
    </xf>
    <xf numFmtId="0" fontId="5" fillId="0" borderId="0" xfId="0" applyFont="1" applyFill="1" applyBorder="1" applyAlignment="1">
      <alignment vertical="top"/>
    </xf>
    <xf numFmtId="0" fontId="6" fillId="0" borderId="0" xfId="0" applyFont="1" applyFill="1" applyBorder="1" applyAlignment="1">
      <alignment vertical="top"/>
    </xf>
    <xf numFmtId="0" fontId="6" fillId="0" borderId="0" xfId="0" applyFont="1" applyFill="1" applyAlignment="1">
      <alignment vertical="top"/>
    </xf>
    <xf numFmtId="0" fontId="0" fillId="0" borderId="0" xfId="0" applyNumberFormat="1" applyFont="1" applyAlignment="1">
      <alignment wrapText="1"/>
    </xf>
    <xf numFmtId="0" fontId="0" fillId="0" borderId="0" xfId="0" applyFont="1" applyAlignment="1">
      <alignment/>
    </xf>
    <xf numFmtId="43" fontId="5" fillId="0" borderId="0" xfId="42" applyFont="1" applyFill="1" applyAlignment="1">
      <alignment horizontal="right" vertical="top"/>
    </xf>
    <xf numFmtId="0" fontId="0" fillId="0" borderId="0" xfId="0" applyFont="1" applyAlignment="1">
      <alignment vertical="top" wrapText="1"/>
    </xf>
    <xf numFmtId="43" fontId="1" fillId="0" borderId="0" xfId="42" applyFont="1" applyFill="1" applyAlignment="1">
      <alignment horizontal="right" vertical="top"/>
    </xf>
    <xf numFmtId="0" fontId="29" fillId="0" borderId="0" xfId="0" applyFont="1" applyAlignment="1">
      <alignment/>
    </xf>
    <xf numFmtId="0" fontId="1" fillId="0" borderId="0" xfId="0" applyFont="1" applyFill="1" applyAlignment="1">
      <alignment horizontal="center" vertical="top" wrapText="1"/>
    </xf>
    <xf numFmtId="0" fontId="2" fillId="0" borderId="0" xfId="0" applyFont="1" applyFill="1" applyAlignment="1">
      <alignment horizontal="justify" vertical="top" wrapText="1"/>
    </xf>
    <xf numFmtId="0" fontId="2" fillId="0" borderId="0" xfId="0" applyFont="1" applyFill="1" applyAlignment="1">
      <alignment vertical="top" wrapText="1"/>
    </xf>
    <xf numFmtId="43" fontId="1" fillId="0" borderId="0" xfId="42" applyFont="1" applyFill="1" applyAlignment="1">
      <alignment horizontal="center" vertical="top" wrapText="1"/>
    </xf>
    <xf numFmtId="0" fontId="2" fillId="0" borderId="0" xfId="0" applyFont="1" applyFill="1" applyAlignment="1">
      <alignment horizontal="center" vertical="top" wrapText="1"/>
    </xf>
    <xf numFmtId="0" fontId="0" fillId="0" borderId="0" xfId="0" applyAlignment="1">
      <alignment vertical="top" wrapText="1"/>
    </xf>
    <xf numFmtId="0" fontId="2" fillId="0" borderId="0" xfId="0" applyFont="1" applyFill="1" applyAlignment="1">
      <alignment horizontal="justify" vertical="top"/>
    </xf>
    <xf numFmtId="0" fontId="3" fillId="0" borderId="0" xfId="0" applyFont="1" applyFill="1" applyAlignment="1">
      <alignment vertical="top" wrapText="1"/>
    </xf>
    <xf numFmtId="0" fontId="1" fillId="0" borderId="0" xfId="0" applyFont="1" applyFill="1" applyBorder="1" applyAlignment="1">
      <alignment vertical="top" wrapText="1"/>
    </xf>
    <xf numFmtId="0" fontId="9" fillId="0" borderId="0" xfId="0" applyFont="1" applyFill="1" applyAlignment="1">
      <alignment vertical="top" wrapText="1"/>
    </xf>
    <xf numFmtId="0" fontId="10" fillId="0" borderId="0" xfId="0" applyFont="1" applyAlignment="1">
      <alignment vertical="top" wrapText="1"/>
    </xf>
    <xf numFmtId="0" fontId="6" fillId="0" borderId="0" xfId="0" applyFont="1" applyFill="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Alignment="1">
      <alignment wrapText="1"/>
    </xf>
    <xf numFmtId="184" fontId="6" fillId="0" borderId="0" xfId="0" applyNumberFormat="1" applyFont="1" applyFill="1" applyAlignment="1" quotePrefix="1">
      <alignment horizontal="left" vertical="top"/>
    </xf>
    <xf numFmtId="184" fontId="6" fillId="0" borderId="0" xfId="0" applyNumberFormat="1" applyFont="1" applyFill="1" applyAlignment="1">
      <alignment horizontal="left" vertical="top"/>
    </xf>
    <xf numFmtId="0" fontId="5"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Alignment="1">
      <alignment vertical="top" wrapText="1"/>
    </xf>
    <xf numFmtId="0" fontId="6" fillId="0" borderId="0" xfId="0" applyFont="1" applyAlignment="1">
      <alignment vertical="top" wrapText="1"/>
    </xf>
    <xf numFmtId="0" fontId="0" fillId="0" borderId="0" xfId="0" applyFont="1" applyFill="1" applyAlignment="1">
      <alignment vertical="top" wrapText="1"/>
    </xf>
    <xf numFmtId="0" fontId="6" fillId="25" borderId="0" xfId="0" applyFont="1" applyFill="1" applyBorder="1" applyAlignment="1">
      <alignment horizontal="justify" vertical="top" wrapText="1"/>
    </xf>
    <xf numFmtId="0" fontId="6" fillId="25" borderId="0" xfId="0" applyFont="1" applyFill="1" applyAlignment="1">
      <alignment vertical="top" wrapText="1"/>
    </xf>
    <xf numFmtId="0" fontId="6" fillId="24" borderId="0" xfId="0" applyFont="1" applyFill="1" applyAlignment="1">
      <alignment horizontal="justify" vertical="top"/>
    </xf>
    <xf numFmtId="0" fontId="5" fillId="0" borderId="0" xfId="0" applyFont="1" applyFill="1" applyBorder="1" applyAlignment="1">
      <alignment horizontal="justify" vertical="top" wrapText="1"/>
    </xf>
    <xf numFmtId="0" fontId="11" fillId="0" borderId="0" xfId="0" applyFont="1" applyFill="1" applyAlignment="1">
      <alignment vertical="top" wrapText="1"/>
    </xf>
    <xf numFmtId="0" fontId="6" fillId="0" borderId="0" xfId="0" applyFont="1" applyFill="1" applyAlignment="1">
      <alignment horizontal="justify" vertical="justify" wrapText="1"/>
    </xf>
    <xf numFmtId="0" fontId="5" fillId="0" borderId="0" xfId="0" applyFont="1" applyFill="1" applyAlignment="1">
      <alignment vertical="top" wrapText="1"/>
    </xf>
    <xf numFmtId="0" fontId="0" fillId="0" borderId="0" xfId="0" applyAlignment="1">
      <alignment horizontal="justify" vertical="top" wrapText="1"/>
    </xf>
    <xf numFmtId="0" fontId="0" fillId="0" borderId="0" xfId="0" applyFont="1" applyAlignment="1">
      <alignment horizontal="justify"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1295400</xdr:colOff>
      <xdr:row>4</xdr:row>
      <xdr:rowOff>0</xdr:rowOff>
    </xdr:to>
    <xdr:pic>
      <xdr:nvPicPr>
        <xdr:cNvPr id="1" name="Picture 3"/>
        <xdr:cNvPicPr preferRelativeResize="1">
          <a:picLocks noChangeAspect="1"/>
        </xdr:cNvPicPr>
      </xdr:nvPicPr>
      <xdr:blipFill>
        <a:blip r:embed="rId1"/>
        <a:stretch>
          <a:fillRect/>
        </a:stretch>
      </xdr:blipFill>
      <xdr:spPr>
        <a:xfrm>
          <a:off x="9525" y="9525"/>
          <a:ext cx="156210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28575</xdr:rowOff>
    </xdr:to>
    <xdr:pic>
      <xdr:nvPicPr>
        <xdr:cNvPr id="1" name="Picture 1"/>
        <xdr:cNvPicPr preferRelativeResize="1">
          <a:picLocks noChangeAspect="1"/>
        </xdr:cNvPicPr>
      </xdr:nvPicPr>
      <xdr:blipFill>
        <a:blip r:embed="rId1"/>
        <a:stretch>
          <a:fillRect/>
        </a:stretch>
      </xdr:blipFill>
      <xdr:spPr>
        <a:xfrm>
          <a:off x="9525" y="0"/>
          <a:ext cx="15716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19050</xdr:rowOff>
    </xdr:to>
    <xdr:pic>
      <xdr:nvPicPr>
        <xdr:cNvPr id="1" name="Picture 1"/>
        <xdr:cNvPicPr preferRelativeResize="1">
          <a:picLocks noChangeAspect="1"/>
        </xdr:cNvPicPr>
      </xdr:nvPicPr>
      <xdr:blipFill>
        <a:blip r:embed="rId1"/>
        <a:stretch>
          <a:fillRect/>
        </a:stretch>
      </xdr:blipFill>
      <xdr:spPr>
        <a:xfrm>
          <a:off x="9525" y="0"/>
          <a:ext cx="15716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3</xdr:row>
      <xdr:rowOff>85725</xdr:rowOff>
    </xdr:to>
    <xdr:pic>
      <xdr:nvPicPr>
        <xdr:cNvPr id="1" name="Picture 1"/>
        <xdr:cNvPicPr preferRelativeResize="1">
          <a:picLocks noChangeAspect="1"/>
        </xdr:cNvPicPr>
      </xdr:nvPicPr>
      <xdr:blipFill>
        <a:blip r:embed="rId1"/>
        <a:stretch>
          <a:fillRect/>
        </a:stretch>
      </xdr:blipFill>
      <xdr:spPr>
        <a:xfrm>
          <a:off x="9525" y="0"/>
          <a:ext cx="1571625" cy="68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895350</xdr:colOff>
      <xdr:row>3</xdr:row>
      <xdr:rowOff>19050</xdr:rowOff>
    </xdr:to>
    <xdr:pic>
      <xdr:nvPicPr>
        <xdr:cNvPr id="1" name="Picture 1"/>
        <xdr:cNvPicPr preferRelativeResize="1">
          <a:picLocks noChangeAspect="1"/>
        </xdr:cNvPicPr>
      </xdr:nvPicPr>
      <xdr:blipFill>
        <a:blip r:embed="rId1"/>
        <a:stretch>
          <a:fillRect/>
        </a:stretch>
      </xdr:blipFill>
      <xdr:spPr>
        <a:xfrm>
          <a:off x="9525" y="0"/>
          <a:ext cx="15811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5:O52"/>
  <sheetViews>
    <sheetView view="pageBreakPreview" zoomScale="80" zoomScaleSheetLayoutView="80" zoomScalePageLayoutView="0" workbookViewId="0" topLeftCell="A36">
      <selection activeCell="C24" sqref="C24"/>
    </sheetView>
  </sheetViews>
  <sheetFormatPr defaultColWidth="9.140625" defaultRowHeight="15.75" customHeight="1"/>
  <cols>
    <col min="1" max="1" width="4.140625" style="2" customWidth="1"/>
    <col min="2" max="2" width="25.28125" style="2" customWidth="1"/>
    <col min="3" max="3" width="8.140625" style="2" customWidth="1"/>
    <col min="4" max="4" width="16.28125" style="2" customWidth="1"/>
    <col min="5" max="5" width="15.8515625" style="2" customWidth="1"/>
    <col min="6" max="6" width="2.8515625" style="2" customWidth="1"/>
    <col min="7" max="7" width="17.140625" style="2" customWidth="1"/>
    <col min="8" max="8" width="17.8515625" style="2" customWidth="1"/>
    <col min="9" max="11" width="9.140625" style="2" customWidth="1"/>
    <col min="12" max="12" width="12.8515625" style="2" bestFit="1" customWidth="1"/>
    <col min="13" max="14" width="9.140625" style="2" customWidth="1"/>
    <col min="15" max="15" width="12.8515625" style="2" bestFit="1" customWidth="1"/>
    <col min="16" max="16384" width="9.140625" style="2" customWidth="1"/>
  </cols>
  <sheetData>
    <row r="4" ht="5.25" customHeight="1"/>
    <row r="5" spans="1:2" ht="15.75" customHeight="1">
      <c r="A5" s="6"/>
      <c r="B5" s="79" t="s">
        <v>192</v>
      </c>
    </row>
    <row r="6" ht="15.75" customHeight="1">
      <c r="A6" s="6"/>
    </row>
    <row r="7" ht="15.75" customHeight="1">
      <c r="A7" s="6" t="s">
        <v>50</v>
      </c>
    </row>
    <row r="8" ht="15.75" customHeight="1">
      <c r="A8" s="6" t="s">
        <v>201</v>
      </c>
    </row>
    <row r="9" ht="15.75" customHeight="1">
      <c r="A9" s="2" t="s">
        <v>12</v>
      </c>
    </row>
    <row r="11" spans="4:8" ht="15.75" customHeight="1">
      <c r="D11" s="101" t="s">
        <v>0</v>
      </c>
      <c r="E11" s="101"/>
      <c r="G11" s="101" t="s">
        <v>1</v>
      </c>
      <c r="H11" s="101"/>
    </row>
    <row r="12" spans="4:8" ht="15.75" customHeight="1">
      <c r="D12" s="18"/>
      <c r="E12" s="9" t="s">
        <v>5</v>
      </c>
      <c r="F12" s="18"/>
      <c r="G12" s="18"/>
      <c r="H12" s="9" t="s">
        <v>5</v>
      </c>
    </row>
    <row r="13" spans="4:8" ht="15.75" customHeight="1">
      <c r="D13" s="9" t="s">
        <v>2</v>
      </c>
      <c r="E13" s="9" t="s">
        <v>3</v>
      </c>
      <c r="F13" s="18"/>
      <c r="G13" s="9" t="s">
        <v>2</v>
      </c>
      <c r="H13" s="9" t="s">
        <v>3</v>
      </c>
    </row>
    <row r="14" spans="4:8" ht="15.75" customHeight="1">
      <c r="D14" s="9" t="s">
        <v>3</v>
      </c>
      <c r="E14" s="9" t="s">
        <v>6</v>
      </c>
      <c r="F14" s="18"/>
      <c r="G14" s="9" t="s">
        <v>3</v>
      </c>
      <c r="H14" s="9" t="s">
        <v>6</v>
      </c>
    </row>
    <row r="15" spans="4:8" ht="15.75" customHeight="1">
      <c r="D15" s="9" t="s">
        <v>4</v>
      </c>
      <c r="E15" s="9" t="s">
        <v>4</v>
      </c>
      <c r="F15" s="18"/>
      <c r="G15" s="9" t="s">
        <v>7</v>
      </c>
      <c r="H15" s="9" t="s">
        <v>8</v>
      </c>
    </row>
    <row r="16" spans="4:8" ht="15.75" customHeight="1">
      <c r="D16" s="10" t="s">
        <v>198</v>
      </c>
      <c r="E16" s="10" t="s">
        <v>197</v>
      </c>
      <c r="F16" s="18"/>
      <c r="G16" s="10" t="str">
        <f>D16</f>
        <v>30 Sept 2007</v>
      </c>
      <c r="H16" s="10" t="str">
        <f>E16</f>
        <v>30 Sept  2006</v>
      </c>
    </row>
    <row r="17" spans="3:8" ht="15.75" customHeight="1">
      <c r="C17" s="6" t="s">
        <v>20</v>
      </c>
      <c r="D17" s="10" t="s">
        <v>9</v>
      </c>
      <c r="E17" s="10" t="s">
        <v>9</v>
      </c>
      <c r="G17" s="10" t="s">
        <v>9</v>
      </c>
      <c r="H17" s="10" t="s">
        <v>9</v>
      </c>
    </row>
    <row r="19" spans="1:9" ht="15.75" customHeight="1">
      <c r="A19" s="2" t="s">
        <v>10</v>
      </c>
      <c r="D19" s="1">
        <v>5360</v>
      </c>
      <c r="E19" s="1">
        <v>4941</v>
      </c>
      <c r="G19" s="1">
        <f>D19</f>
        <v>5360</v>
      </c>
      <c r="H19" s="1">
        <v>4941</v>
      </c>
      <c r="I19" s="38">
        <v>14812</v>
      </c>
    </row>
    <row r="20" spans="4:9" ht="15.75" customHeight="1">
      <c r="D20" s="1"/>
      <c r="E20" s="1"/>
      <c r="G20" s="1"/>
      <c r="H20" s="1"/>
      <c r="I20" s="38"/>
    </row>
    <row r="21" spans="1:9" ht="15.75" customHeight="1">
      <c r="A21" s="2" t="s">
        <v>13</v>
      </c>
      <c r="D21" s="1">
        <v>-1239</v>
      </c>
      <c r="E21" s="1">
        <v>-2466</v>
      </c>
      <c r="G21" s="1">
        <v>-1239</v>
      </c>
      <c r="H21" s="1">
        <v>-2466</v>
      </c>
      <c r="I21" s="38">
        <v>-5297</v>
      </c>
    </row>
    <row r="22" spans="4:9" ht="15.75" customHeight="1">
      <c r="D22" s="3"/>
      <c r="E22" s="3"/>
      <c r="F22" s="13"/>
      <c r="G22" s="3"/>
      <c r="H22" s="3"/>
      <c r="I22" s="38"/>
    </row>
    <row r="23" spans="1:9" ht="15.75" customHeight="1">
      <c r="A23" s="2" t="s">
        <v>14</v>
      </c>
      <c r="D23" s="1">
        <f>SUM(D19:D22)</f>
        <v>4121</v>
      </c>
      <c r="E23" s="1">
        <f>SUM(E19:E21)</f>
        <v>2475</v>
      </c>
      <c r="F23" s="8"/>
      <c r="G23" s="1">
        <f>SUM(G19:G21)</f>
        <v>4121</v>
      </c>
      <c r="H23" s="1">
        <f>SUM(H19:H21)</f>
        <v>2475</v>
      </c>
      <c r="I23" s="38"/>
    </row>
    <row r="24" spans="4:9" ht="15.75" customHeight="1">
      <c r="D24" s="19"/>
      <c r="E24" s="19"/>
      <c r="F24" s="19"/>
      <c r="G24" s="19"/>
      <c r="H24" s="19"/>
      <c r="I24" s="38"/>
    </row>
    <row r="25" spans="1:9" ht="15.75" customHeight="1">
      <c r="A25" s="2" t="s">
        <v>15</v>
      </c>
      <c r="D25" s="1">
        <v>189</v>
      </c>
      <c r="E25" s="1">
        <v>93</v>
      </c>
      <c r="G25" s="1">
        <v>189</v>
      </c>
      <c r="H25" s="1">
        <v>93</v>
      </c>
      <c r="I25" s="38">
        <v>436</v>
      </c>
    </row>
    <row r="26" spans="4:9" ht="15.75" customHeight="1">
      <c r="D26" s="1"/>
      <c r="E26" s="1"/>
      <c r="G26" s="1"/>
      <c r="H26" s="1"/>
      <c r="I26" s="38"/>
    </row>
    <row r="27" spans="1:9" ht="15.75" customHeight="1">
      <c r="A27" s="2" t="s">
        <v>16</v>
      </c>
      <c r="D27" s="1">
        <v>-1207</v>
      </c>
      <c r="E27" s="1">
        <v>-877</v>
      </c>
      <c r="G27" s="1">
        <f>D27</f>
        <v>-1207</v>
      </c>
      <c r="H27" s="1">
        <v>-877</v>
      </c>
      <c r="I27" s="38">
        <v>-3944</v>
      </c>
    </row>
    <row r="28" spans="4:9" ht="15.75" customHeight="1">
      <c r="D28" s="3"/>
      <c r="E28" s="3"/>
      <c r="G28" s="3"/>
      <c r="H28" s="3"/>
      <c r="I28" s="38"/>
    </row>
    <row r="29" spans="1:9" ht="15.75" customHeight="1">
      <c r="A29" s="6" t="s">
        <v>17</v>
      </c>
      <c r="D29" s="1">
        <f>SUM(D23:D28)</f>
        <v>3103</v>
      </c>
      <c r="E29" s="1">
        <f>SUM(E23:E27)</f>
        <v>1691</v>
      </c>
      <c r="G29" s="1">
        <f>SUM(G23:G27)</f>
        <v>3103</v>
      </c>
      <c r="H29" s="1">
        <f>SUM(H23:H27)</f>
        <v>1691</v>
      </c>
      <c r="I29" s="38"/>
    </row>
    <row r="30" spans="4:9" ht="15.75" customHeight="1">
      <c r="D30" s="1"/>
      <c r="E30" s="1"/>
      <c r="G30" s="1"/>
      <c r="H30" s="1"/>
      <c r="I30" s="38"/>
    </row>
    <row r="31" spans="1:9" ht="15.75" customHeight="1">
      <c r="A31" s="2" t="s">
        <v>140</v>
      </c>
      <c r="D31" s="1">
        <v>70</v>
      </c>
      <c r="E31" s="1">
        <v>16</v>
      </c>
      <c r="G31" s="1">
        <v>70</v>
      </c>
      <c r="H31" s="1">
        <v>16</v>
      </c>
      <c r="I31" s="38">
        <v>69</v>
      </c>
    </row>
    <row r="32" spans="4:9" ht="15.75" customHeight="1">
      <c r="D32" s="3"/>
      <c r="E32" s="3"/>
      <c r="G32" s="3"/>
      <c r="H32" s="3"/>
      <c r="I32" s="38"/>
    </row>
    <row r="33" spans="1:9" ht="15.75" customHeight="1">
      <c r="A33" s="6" t="s">
        <v>18</v>
      </c>
      <c r="D33" s="1">
        <f>SUM(D29:D32)</f>
        <v>3173</v>
      </c>
      <c r="E33" s="1">
        <f>SUM(E29:E31)</f>
        <v>1707</v>
      </c>
      <c r="G33" s="1">
        <f>SUM(G29:G31)</f>
        <v>3173</v>
      </c>
      <c r="H33" s="1">
        <f>SUM(H29:H31)</f>
        <v>1707</v>
      </c>
      <c r="I33" s="38"/>
    </row>
    <row r="34" spans="4:9" ht="15.75" customHeight="1">
      <c r="D34" s="1"/>
      <c r="E34" s="1"/>
      <c r="G34" s="1"/>
      <c r="H34" s="1"/>
      <c r="I34" s="38"/>
    </row>
    <row r="35" spans="1:9" ht="15.75" customHeight="1">
      <c r="A35" s="2" t="s">
        <v>19</v>
      </c>
      <c r="C35" s="2" t="s">
        <v>21</v>
      </c>
      <c r="D35" s="1">
        <v>-200</v>
      </c>
      <c r="E35" s="1">
        <v>-86</v>
      </c>
      <c r="G35" s="1">
        <f>D35</f>
        <v>-200</v>
      </c>
      <c r="H35" s="1">
        <v>-86</v>
      </c>
      <c r="I35" s="81">
        <v>-211</v>
      </c>
    </row>
    <row r="36" spans="4:9" ht="15.75" customHeight="1">
      <c r="D36" s="3"/>
      <c r="E36" s="3"/>
      <c r="F36" s="13"/>
      <c r="G36" s="3"/>
      <c r="H36" s="3"/>
      <c r="I36" s="81"/>
    </row>
    <row r="37" spans="1:9" ht="15.75" customHeight="1" thickBot="1">
      <c r="A37" s="6" t="s">
        <v>169</v>
      </c>
      <c r="D37" s="4">
        <f>SUM(D33:D36)</f>
        <v>2973</v>
      </c>
      <c r="E37" s="4">
        <f>SUM(E33:E36)</f>
        <v>1621</v>
      </c>
      <c r="F37" s="4"/>
      <c r="G37" s="4">
        <f>SUM(G33:G36)</f>
        <v>2973</v>
      </c>
      <c r="H37" s="4">
        <f>SUM(H33:H36)</f>
        <v>1621</v>
      </c>
      <c r="I37" s="82">
        <v>5865</v>
      </c>
    </row>
    <row r="38" spans="1:9" ht="15.75" customHeight="1">
      <c r="A38" s="6"/>
      <c r="D38" s="8"/>
      <c r="E38" s="8"/>
      <c r="F38" s="13"/>
      <c r="G38" s="8"/>
      <c r="H38" s="8"/>
      <c r="I38" s="81"/>
    </row>
    <row r="39" spans="1:9" ht="15.75" customHeight="1">
      <c r="A39" s="6" t="s">
        <v>156</v>
      </c>
      <c r="D39" s="8"/>
      <c r="E39" s="8"/>
      <c r="F39" s="13"/>
      <c r="G39" s="8"/>
      <c r="H39" s="8"/>
      <c r="I39" s="81"/>
    </row>
    <row r="40" spans="1:9" ht="15.75" customHeight="1">
      <c r="A40" s="2" t="s">
        <v>157</v>
      </c>
      <c r="D40" s="8">
        <f>D43-D41</f>
        <v>2708</v>
      </c>
      <c r="E40" s="8">
        <f>E43-E41</f>
        <v>1621</v>
      </c>
      <c r="F40" s="13"/>
      <c r="G40" s="8">
        <f>G43-G41</f>
        <v>2708</v>
      </c>
      <c r="H40" s="8">
        <f>H43-H41</f>
        <v>1621</v>
      </c>
      <c r="I40" s="38">
        <v>5844</v>
      </c>
    </row>
    <row r="41" spans="1:9" ht="15.75" customHeight="1">
      <c r="A41" s="2" t="s">
        <v>144</v>
      </c>
      <c r="D41" s="1">
        <v>265</v>
      </c>
      <c r="E41" s="1">
        <v>0</v>
      </c>
      <c r="F41" s="1">
        <f>-F40+F43</f>
        <v>0</v>
      </c>
      <c r="G41" s="1">
        <v>265</v>
      </c>
      <c r="H41" s="1">
        <v>0</v>
      </c>
      <c r="I41" s="38">
        <v>21</v>
      </c>
    </row>
    <row r="42" spans="1:15" ht="15.75" customHeight="1">
      <c r="A42" s="6"/>
      <c r="D42" s="8"/>
      <c r="E42" s="8"/>
      <c r="G42" s="8"/>
      <c r="H42" s="8"/>
      <c r="I42" s="38"/>
      <c r="O42" s="9"/>
    </row>
    <row r="43" spans="1:15" ht="15.75" customHeight="1" thickBot="1">
      <c r="A43" s="2" t="s">
        <v>169</v>
      </c>
      <c r="D43" s="4">
        <f>D37</f>
        <v>2973</v>
      </c>
      <c r="E43" s="4">
        <f>E37</f>
        <v>1621</v>
      </c>
      <c r="F43" s="4"/>
      <c r="G43" s="4">
        <f>G37</f>
        <v>2973</v>
      </c>
      <c r="H43" s="4">
        <f>H37</f>
        <v>1621</v>
      </c>
      <c r="I43" s="38">
        <v>5865</v>
      </c>
      <c r="O43" s="9"/>
    </row>
    <row r="44" spans="4:15" ht="15.75" customHeight="1">
      <c r="D44" s="19"/>
      <c r="E44" s="19"/>
      <c r="F44" s="19"/>
      <c r="G44" s="19"/>
      <c r="H44" s="19"/>
      <c r="O44" s="10"/>
    </row>
    <row r="45" spans="1:8" ht="15.75" customHeight="1" thickBot="1">
      <c r="A45" s="6" t="s">
        <v>11</v>
      </c>
      <c r="C45" s="2" t="s">
        <v>22</v>
      </c>
      <c r="D45" s="16">
        <f>Notes!D178</f>
        <v>1.4302842082468454</v>
      </c>
      <c r="E45" s="5">
        <f>Notes!F178</f>
        <v>0.8933885937258879</v>
      </c>
      <c r="G45" s="21">
        <f>Notes!H178</f>
        <v>1.4302842082468454</v>
      </c>
      <c r="H45" s="5">
        <f>Notes!J178</f>
        <v>0.8933885937258879</v>
      </c>
    </row>
    <row r="46" ht="15.75" customHeight="1">
      <c r="E46" s="1"/>
    </row>
    <row r="47" ht="15.75" customHeight="1">
      <c r="E47" s="1"/>
    </row>
    <row r="48" spans="1:5" ht="15.75" customHeight="1">
      <c r="A48" s="6" t="s">
        <v>23</v>
      </c>
      <c r="E48" s="1"/>
    </row>
    <row r="49" spans="1:8" ht="15.75" customHeight="1">
      <c r="A49" s="102" t="s">
        <v>216</v>
      </c>
      <c r="B49" s="102"/>
      <c r="C49" s="102"/>
      <c r="D49" s="102"/>
      <c r="E49" s="102"/>
      <c r="F49" s="102"/>
      <c r="G49" s="102"/>
      <c r="H49" s="102"/>
    </row>
    <row r="50" spans="1:8" ht="15.75" customHeight="1">
      <c r="A50" s="103"/>
      <c r="B50" s="103"/>
      <c r="C50" s="103"/>
      <c r="D50" s="103"/>
      <c r="E50" s="103"/>
      <c r="F50" s="103"/>
      <c r="G50" s="103"/>
      <c r="H50" s="103"/>
    </row>
    <row r="51" spans="1:8" ht="15.75" customHeight="1">
      <c r="A51" s="32"/>
      <c r="B51" s="32"/>
      <c r="C51" s="32"/>
      <c r="D51" s="32"/>
      <c r="E51" s="32"/>
      <c r="F51" s="32"/>
      <c r="G51" s="32"/>
      <c r="H51" s="32"/>
    </row>
    <row r="52" ht="15.75" customHeight="1">
      <c r="A52" s="2" t="s">
        <v>145</v>
      </c>
    </row>
  </sheetData>
  <sheetProtection/>
  <mergeCells count="3">
    <mergeCell ref="D11:E11"/>
    <mergeCell ref="G11:H11"/>
    <mergeCell ref="A49:H50"/>
  </mergeCells>
  <printOptions/>
  <pageMargins left="0.7480314960629921" right="0.31496062992125984" top="0.984251968503937" bottom="0.6299212598425197" header="0.5118110236220472" footer="0.5118110236220472"/>
  <pageSetup firstPageNumber="1" useFirstPageNumber="1" horizontalDpi="300" verticalDpi="300" orientation="portrait" paperSize="9" scale="80"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dimension ref="A5:M65"/>
  <sheetViews>
    <sheetView view="pageBreakPreview" zoomScale="80" zoomScaleSheetLayoutView="80" zoomScalePageLayoutView="0" workbookViewId="0" topLeftCell="A70">
      <selection activeCell="A64" sqref="A64"/>
    </sheetView>
  </sheetViews>
  <sheetFormatPr defaultColWidth="9.140625" defaultRowHeight="15.75" customHeight="1"/>
  <cols>
    <col min="1" max="1" width="3.8515625" style="2" customWidth="1"/>
    <col min="2" max="2" width="49.140625" style="2" customWidth="1"/>
    <col min="3" max="3" width="6.140625" style="84" customWidth="1"/>
    <col min="4" max="4" width="4.140625" style="2" customWidth="1"/>
    <col min="5" max="5" width="12.7109375" style="2" customWidth="1"/>
    <col min="6" max="6" width="3.28125" style="2" customWidth="1"/>
    <col min="7" max="7" width="16.00390625" style="2" customWidth="1"/>
    <col min="8" max="16384" width="9.140625" style="2" customWidth="1"/>
  </cols>
  <sheetData>
    <row r="4" ht="5.25" customHeight="1"/>
    <row r="5" spans="1:3" ht="15.75" customHeight="1">
      <c r="A5" s="6"/>
      <c r="B5" s="79" t="str">
        <f>'IS'!B5</f>
        <v>       REXIT  BERHAD (668114-K)</v>
      </c>
      <c r="C5" s="34"/>
    </row>
    <row r="7" spans="1:3" ht="15.75" customHeight="1">
      <c r="A7" s="6" t="s">
        <v>51</v>
      </c>
      <c r="C7" s="34"/>
    </row>
    <row r="8" spans="1:3" ht="15.75" customHeight="1">
      <c r="A8" s="6" t="s">
        <v>199</v>
      </c>
      <c r="C8" s="34"/>
    </row>
    <row r="9" spans="1:8" ht="15.75" customHeight="1">
      <c r="A9" s="2" t="s">
        <v>12</v>
      </c>
      <c r="C9" s="34"/>
      <c r="E9" s="23"/>
      <c r="F9" s="23"/>
      <c r="G9" s="23"/>
      <c r="H9" s="23"/>
    </row>
    <row r="10" spans="3:8" ht="15.75" customHeight="1">
      <c r="C10" s="34"/>
      <c r="E10" s="23"/>
      <c r="F10" s="23"/>
      <c r="G10" s="23"/>
      <c r="H10" s="23"/>
    </row>
    <row r="11" spans="3:8" ht="15.75" customHeight="1">
      <c r="C11" s="34"/>
      <c r="E11" s="9" t="s">
        <v>2</v>
      </c>
      <c r="F11" s="23"/>
      <c r="G11" s="9" t="s">
        <v>5</v>
      </c>
      <c r="H11" s="23"/>
    </row>
    <row r="12" spans="3:8" ht="15.75" customHeight="1">
      <c r="C12" s="34"/>
      <c r="E12" s="9" t="s">
        <v>3</v>
      </c>
      <c r="F12" s="23"/>
      <c r="G12" s="9" t="s">
        <v>137</v>
      </c>
      <c r="H12" s="23"/>
    </row>
    <row r="13" spans="1:8" ht="15.75" customHeight="1">
      <c r="A13" s="6"/>
      <c r="C13" s="34"/>
      <c r="E13" s="9" t="s">
        <v>4</v>
      </c>
      <c r="F13" s="23"/>
      <c r="G13" s="9" t="s">
        <v>138</v>
      </c>
      <c r="H13" s="23"/>
    </row>
    <row r="14" spans="4:8" ht="15.75" customHeight="1">
      <c r="D14" s="18"/>
      <c r="E14" s="10" t="str">
        <f>'IS'!D16</f>
        <v>30 Sept 2007</v>
      </c>
      <c r="F14" s="10"/>
      <c r="G14" s="10" t="s">
        <v>183</v>
      </c>
      <c r="H14" s="23"/>
    </row>
    <row r="15" spans="3:8" ht="15.75" customHeight="1">
      <c r="C15" s="34" t="s">
        <v>20</v>
      </c>
      <c r="E15" s="10" t="s">
        <v>9</v>
      </c>
      <c r="F15" s="10"/>
      <c r="G15" s="10" t="s">
        <v>9</v>
      </c>
      <c r="H15" s="23"/>
    </row>
    <row r="16" spans="3:8" ht="15.75" customHeight="1">
      <c r="C16" s="34"/>
      <c r="E16" s="80" t="s">
        <v>182</v>
      </c>
      <c r="F16" s="10"/>
      <c r="G16" s="9" t="s">
        <v>186</v>
      </c>
      <c r="H16" s="23"/>
    </row>
    <row r="17" ht="15.75" customHeight="1">
      <c r="A17" s="6" t="s">
        <v>168</v>
      </c>
    </row>
    <row r="18" spans="1:7" ht="15.75" customHeight="1">
      <c r="A18" s="6" t="s">
        <v>24</v>
      </c>
      <c r="E18" s="8"/>
      <c r="F18" s="8"/>
      <c r="G18" s="11"/>
    </row>
    <row r="19" spans="1:13" ht="15.75" customHeight="1">
      <c r="A19" s="2" t="s">
        <v>25</v>
      </c>
      <c r="E19" s="8">
        <v>4958</v>
      </c>
      <c r="F19" s="8"/>
      <c r="G19" s="11">
        <v>4721</v>
      </c>
      <c r="H19" s="20"/>
      <c r="I19" s="20"/>
      <c r="J19" s="20"/>
      <c r="M19" s="20"/>
    </row>
    <row r="20" spans="1:9" ht="15.75" customHeight="1">
      <c r="A20" s="2" t="s">
        <v>222</v>
      </c>
      <c r="E20" s="8">
        <v>1085</v>
      </c>
      <c r="F20" s="8"/>
      <c r="G20" s="11">
        <v>1147</v>
      </c>
      <c r="H20" s="20"/>
      <c r="I20" s="20"/>
    </row>
    <row r="21" spans="1:9" ht="15.75" customHeight="1">
      <c r="A21" s="2" t="s">
        <v>26</v>
      </c>
      <c r="E21" s="8">
        <v>1795</v>
      </c>
      <c r="F21" s="8"/>
      <c r="G21" s="11">
        <v>1725</v>
      </c>
      <c r="H21" s="20"/>
      <c r="I21" s="20"/>
    </row>
    <row r="22" spans="1:9" ht="15.75" customHeight="1">
      <c r="A22" s="2" t="s">
        <v>200</v>
      </c>
      <c r="E22" s="2">
        <v>45</v>
      </c>
      <c r="G22" s="2">
        <v>45</v>
      </c>
      <c r="H22" s="20"/>
      <c r="I22" s="20"/>
    </row>
    <row r="23" spans="5:8" ht="15.75" customHeight="1">
      <c r="E23" s="14">
        <f>SUM(E19:E22)</f>
        <v>7883</v>
      </c>
      <c r="F23" s="8"/>
      <c r="G23" s="14">
        <f>SUM(G19:G22)</f>
        <v>7638</v>
      </c>
      <c r="H23" s="20"/>
    </row>
    <row r="24" spans="5:8" ht="15.75" customHeight="1">
      <c r="E24" s="8"/>
      <c r="F24" s="8"/>
      <c r="G24" s="11"/>
      <c r="H24" s="20"/>
    </row>
    <row r="25" spans="1:8" ht="15.75" customHeight="1">
      <c r="A25" s="6" t="s">
        <v>27</v>
      </c>
      <c r="E25" s="8"/>
      <c r="F25" s="8"/>
      <c r="G25" s="11"/>
      <c r="H25" s="20"/>
    </row>
    <row r="26" spans="1:9" ht="15.75" customHeight="1">
      <c r="A26" s="2" t="s">
        <v>28</v>
      </c>
      <c r="E26" s="8">
        <v>1796</v>
      </c>
      <c r="F26" s="8"/>
      <c r="G26" s="11">
        <v>3222</v>
      </c>
      <c r="H26" s="20"/>
      <c r="I26" s="20"/>
    </row>
    <row r="27" spans="1:10" ht="15.75" customHeight="1">
      <c r="A27" s="2" t="s">
        <v>184</v>
      </c>
      <c r="E27" s="8">
        <v>673</v>
      </c>
      <c r="F27" s="8"/>
      <c r="G27" s="11">
        <v>893</v>
      </c>
      <c r="H27" s="20"/>
      <c r="I27" s="20"/>
      <c r="J27" s="20"/>
    </row>
    <row r="28" spans="1:9" ht="15.75" customHeight="1">
      <c r="A28" s="2" t="s">
        <v>29</v>
      </c>
      <c r="D28" s="10"/>
      <c r="E28" s="17">
        <v>689</v>
      </c>
      <c r="F28" s="25"/>
      <c r="G28" s="11">
        <v>611</v>
      </c>
      <c r="H28" s="20"/>
      <c r="I28" s="20"/>
    </row>
    <row r="29" spans="1:8" ht="15.75" customHeight="1">
      <c r="A29" s="2" t="s">
        <v>97</v>
      </c>
      <c r="C29" s="84" t="str">
        <f>Notes!A86</f>
        <v>A15</v>
      </c>
      <c r="E29" s="8">
        <f>Notes!H95</f>
        <v>29296</v>
      </c>
      <c r="F29" s="8"/>
      <c r="G29" s="11">
        <v>27837</v>
      </c>
      <c r="H29" s="20"/>
    </row>
    <row r="30" spans="5:8" ht="15.75" customHeight="1">
      <c r="E30" s="14">
        <f>SUM(E26:E29)</f>
        <v>32454</v>
      </c>
      <c r="F30" s="8"/>
      <c r="G30" s="26">
        <f>SUM(G26:G29)</f>
        <v>32563</v>
      </c>
      <c r="H30" s="20"/>
    </row>
    <row r="31" spans="5:8" ht="15.75" customHeight="1">
      <c r="E31" s="8"/>
      <c r="F31" s="8"/>
      <c r="G31" s="8"/>
      <c r="H31" s="20"/>
    </row>
    <row r="32" spans="1:8" ht="15.75" customHeight="1" thickBot="1">
      <c r="A32" s="6" t="s">
        <v>162</v>
      </c>
      <c r="E32" s="27">
        <f>E30+E23</f>
        <v>40337</v>
      </c>
      <c r="F32" s="8"/>
      <c r="G32" s="27">
        <f>G30+G23</f>
        <v>40201</v>
      </c>
      <c r="H32" s="20"/>
    </row>
    <row r="33" spans="1:8" ht="15.75" customHeight="1">
      <c r="A33" s="6"/>
      <c r="E33" s="8"/>
      <c r="F33" s="8"/>
      <c r="G33" s="11"/>
      <c r="H33" s="20"/>
    </row>
    <row r="34" spans="1:8" ht="15.75" customHeight="1">
      <c r="A34" s="6" t="s">
        <v>164</v>
      </c>
      <c r="E34" s="8"/>
      <c r="F34" s="8"/>
      <c r="G34" s="8"/>
      <c r="H34" s="20"/>
    </row>
    <row r="35" spans="1:8" ht="15.75" customHeight="1">
      <c r="A35" s="6" t="s">
        <v>163</v>
      </c>
      <c r="E35" s="8"/>
      <c r="F35" s="8"/>
      <c r="G35" s="8"/>
      <c r="H35" s="20"/>
    </row>
    <row r="36" spans="1:8" ht="15.75" customHeight="1">
      <c r="A36" s="2" t="s">
        <v>36</v>
      </c>
      <c r="E36" s="8">
        <v>18933</v>
      </c>
      <c r="F36" s="8"/>
      <c r="G36" s="11">
        <v>18933</v>
      </c>
      <c r="H36" s="20"/>
    </row>
    <row r="37" spans="1:9" ht="15.75" customHeight="1">
      <c r="A37" s="2" t="s">
        <v>146</v>
      </c>
      <c r="E37" s="8">
        <v>-46</v>
      </c>
      <c r="F37" s="8"/>
      <c r="G37" s="11">
        <v>-46</v>
      </c>
      <c r="H37" s="20"/>
      <c r="I37" s="20"/>
    </row>
    <row r="38" spans="1:8" ht="15.75" customHeight="1">
      <c r="A38" s="2" t="s">
        <v>37</v>
      </c>
      <c r="E38" s="8">
        <v>13393</v>
      </c>
      <c r="F38" s="8"/>
      <c r="G38" s="28">
        <v>10685</v>
      </c>
      <c r="H38" s="20"/>
    </row>
    <row r="39" spans="1:8" ht="15.75" customHeight="1">
      <c r="A39" s="2" t="s">
        <v>38</v>
      </c>
      <c r="E39" s="29">
        <f>SUM(E36:E38)</f>
        <v>32280</v>
      </c>
      <c r="F39" s="8"/>
      <c r="G39" s="11">
        <f>SUM(G36:G38)</f>
        <v>29572</v>
      </c>
      <c r="H39" s="20"/>
    </row>
    <row r="40" spans="5:8" ht="15.75" customHeight="1">
      <c r="E40" s="8"/>
      <c r="F40" s="8"/>
      <c r="G40" s="8"/>
      <c r="H40" s="20"/>
    </row>
    <row r="41" spans="1:8" ht="15.75" customHeight="1">
      <c r="A41" s="2" t="s">
        <v>166</v>
      </c>
      <c r="E41" s="8">
        <v>5673</v>
      </c>
      <c r="F41" s="8"/>
      <c r="G41" s="8">
        <v>5408</v>
      </c>
      <c r="H41" s="20"/>
    </row>
    <row r="42" spans="1:8" ht="15.75" customHeight="1">
      <c r="A42" s="6" t="s">
        <v>165</v>
      </c>
      <c r="E42" s="14">
        <f>SUM(E39:E41)</f>
        <v>37953</v>
      </c>
      <c r="F42" s="8"/>
      <c r="G42" s="14">
        <f>SUM(G39:G41)</f>
        <v>34980</v>
      </c>
      <c r="H42" s="20"/>
    </row>
    <row r="43" spans="5:8" ht="15.75" customHeight="1">
      <c r="E43" s="8"/>
      <c r="F43" s="8"/>
      <c r="G43" s="8"/>
      <c r="H43" s="20"/>
    </row>
    <row r="44" spans="1:8" ht="15.75" customHeight="1">
      <c r="A44" s="6" t="s">
        <v>39</v>
      </c>
      <c r="E44" s="8"/>
      <c r="F44" s="8"/>
      <c r="G44" s="8"/>
      <c r="H44" s="20"/>
    </row>
    <row r="45" spans="1:9" ht="15.75" customHeight="1">
      <c r="A45" s="2" t="s">
        <v>40</v>
      </c>
      <c r="E45" s="3">
        <v>54</v>
      </c>
      <c r="F45" s="8"/>
      <c r="G45" s="28">
        <v>54</v>
      </c>
      <c r="H45" s="20"/>
      <c r="I45" s="20"/>
    </row>
    <row r="46" spans="5:8" ht="15.75" customHeight="1">
      <c r="E46" s="8"/>
      <c r="F46" s="8"/>
      <c r="G46" s="11"/>
      <c r="H46" s="20"/>
    </row>
    <row r="47" spans="1:8" ht="15.75" customHeight="1">
      <c r="A47" s="6" t="s">
        <v>32</v>
      </c>
      <c r="E47" s="8"/>
      <c r="F47" s="8"/>
      <c r="G47" s="8"/>
      <c r="H47" s="20"/>
    </row>
    <row r="48" spans="1:9" ht="15.75" customHeight="1">
      <c r="A48" s="2" t="s">
        <v>33</v>
      </c>
      <c r="E48" s="8">
        <v>94</v>
      </c>
      <c r="F48" s="8"/>
      <c r="G48" s="11">
        <v>679</v>
      </c>
      <c r="H48" s="20"/>
      <c r="I48" s="20"/>
    </row>
    <row r="49" spans="1:9" ht="15.75" customHeight="1">
      <c r="A49" s="2" t="s">
        <v>34</v>
      </c>
      <c r="E49" s="8">
        <v>170</v>
      </c>
      <c r="F49" s="8"/>
      <c r="G49" s="11">
        <v>1231</v>
      </c>
      <c r="H49" s="20"/>
      <c r="I49" s="20"/>
    </row>
    <row r="50" spans="1:10" ht="15.75" customHeight="1">
      <c r="A50" s="2" t="s">
        <v>173</v>
      </c>
      <c r="E50" s="8">
        <v>1851</v>
      </c>
      <c r="F50" s="8"/>
      <c r="G50" s="11">
        <v>3230</v>
      </c>
      <c r="H50" s="20"/>
      <c r="I50" s="20"/>
      <c r="J50" s="20"/>
    </row>
    <row r="51" spans="1:11" ht="15.75" customHeight="1">
      <c r="A51" s="2" t="s">
        <v>35</v>
      </c>
      <c r="E51" s="8">
        <v>215</v>
      </c>
      <c r="F51" s="8"/>
      <c r="G51" s="11">
        <v>27</v>
      </c>
      <c r="H51" s="20"/>
      <c r="I51" s="20"/>
      <c r="K51" s="20"/>
    </row>
    <row r="52" spans="5:12" ht="15.75" customHeight="1">
      <c r="E52" s="14">
        <f>SUM(E48:E51)</f>
        <v>2330</v>
      </c>
      <c r="F52" s="8"/>
      <c r="G52" s="14">
        <f>SUM(G48:G51)</f>
        <v>5167</v>
      </c>
      <c r="H52" s="20"/>
      <c r="K52" s="20"/>
      <c r="L52" s="20"/>
    </row>
    <row r="53" spans="5:8" ht="15.75" customHeight="1">
      <c r="E53" s="8"/>
      <c r="F53" s="8"/>
      <c r="G53" s="11"/>
      <c r="H53" s="20"/>
    </row>
    <row r="54" spans="1:10" ht="15.75" customHeight="1" thickBot="1">
      <c r="A54" s="6" t="s">
        <v>167</v>
      </c>
      <c r="E54" s="27">
        <f>E42+E45+E52</f>
        <v>40337</v>
      </c>
      <c r="F54" s="1"/>
      <c r="G54" s="27">
        <f>G42+G45+G52</f>
        <v>40201</v>
      </c>
      <c r="H54" s="20"/>
      <c r="I54" s="20">
        <f>E54-E32</f>
        <v>0</v>
      </c>
      <c r="J54" s="20">
        <f>G32-G54</f>
        <v>0</v>
      </c>
    </row>
    <row r="55" spans="5:7" ht="15.75" customHeight="1">
      <c r="E55" s="1"/>
      <c r="F55" s="1"/>
      <c r="G55" s="1"/>
    </row>
    <row r="56" spans="1:8" ht="15.75" customHeight="1" thickBot="1">
      <c r="A56" s="2" t="s">
        <v>134</v>
      </c>
      <c r="E56" s="5">
        <f>E39/(E36*10)</f>
        <v>0.17049595943590556</v>
      </c>
      <c r="F56" s="1"/>
      <c r="G56" s="37">
        <f>G39/(E36*10)</f>
        <v>0.15619289071990705</v>
      </c>
      <c r="H56" s="30"/>
    </row>
    <row r="57" spans="5:7" ht="15.75" customHeight="1">
      <c r="E57" s="1"/>
      <c r="F57" s="1"/>
      <c r="G57" s="35"/>
    </row>
    <row r="58" spans="1:7" ht="15.75" customHeight="1">
      <c r="A58" s="6" t="s">
        <v>23</v>
      </c>
      <c r="E58" s="1"/>
      <c r="F58" s="1"/>
      <c r="G58" s="1"/>
    </row>
    <row r="59" spans="1:7" ht="15.75" customHeight="1">
      <c r="A59" s="102" t="str">
        <f>'IS'!A49</f>
        <v>This is prepared based on the consolidated results of the Group for the financial period ended  30 September 2007 and is to be read in conjunction with the Annual Report 2007.</v>
      </c>
      <c r="B59" s="102"/>
      <c r="C59" s="102"/>
      <c r="D59" s="102"/>
      <c r="E59" s="102"/>
      <c r="F59" s="102"/>
      <c r="G59" s="102"/>
    </row>
    <row r="60" spans="1:7" ht="15.75" customHeight="1">
      <c r="A60" s="102"/>
      <c r="B60" s="102"/>
      <c r="C60" s="102"/>
      <c r="D60" s="102"/>
      <c r="E60" s="102"/>
      <c r="F60" s="102"/>
      <c r="G60" s="102"/>
    </row>
    <row r="61" spans="1:7" ht="15.75" customHeight="1">
      <c r="A61" s="32"/>
      <c r="B61" s="32"/>
      <c r="C61" s="83"/>
      <c r="D61" s="32"/>
      <c r="E61" s="32"/>
      <c r="F61" s="32"/>
      <c r="G61" s="32"/>
    </row>
    <row r="62" spans="1:8" ht="15.75" customHeight="1">
      <c r="A62" s="102" t="s">
        <v>247</v>
      </c>
      <c r="B62" s="102"/>
      <c r="C62" s="102"/>
      <c r="D62" s="102"/>
      <c r="E62" s="102"/>
      <c r="F62" s="102"/>
      <c r="G62" s="102"/>
      <c r="H62" s="7"/>
    </row>
    <row r="63" spans="1:8" ht="15.75" customHeight="1">
      <c r="A63" s="102"/>
      <c r="B63" s="102"/>
      <c r="C63" s="102"/>
      <c r="D63" s="102"/>
      <c r="E63" s="102"/>
      <c r="F63" s="102"/>
      <c r="G63" s="102"/>
      <c r="H63" s="7"/>
    </row>
    <row r="64" spans="1:8" ht="15.75" customHeight="1">
      <c r="A64" s="31"/>
      <c r="B64" s="31"/>
      <c r="C64" s="83"/>
      <c r="D64" s="31"/>
      <c r="E64" s="31"/>
      <c r="F64" s="31"/>
      <c r="G64" s="31"/>
      <c r="H64" s="7"/>
    </row>
    <row r="65" spans="1:8" ht="15.75" customHeight="1">
      <c r="A65" s="2" t="s">
        <v>145</v>
      </c>
      <c r="B65" s="7"/>
      <c r="D65" s="7"/>
      <c r="E65" s="7"/>
      <c r="F65" s="7"/>
      <c r="G65" s="7"/>
      <c r="H65" s="7"/>
    </row>
  </sheetData>
  <sheetProtection/>
  <mergeCells count="2">
    <mergeCell ref="A62:G63"/>
    <mergeCell ref="A59:G60"/>
  </mergeCells>
  <printOptions/>
  <pageMargins left="0.75" right="0.75" top="1" bottom="0.74" header="0.5" footer="0.5"/>
  <pageSetup firstPageNumber="2" useFirstPageNumber="1" horizontalDpi="300" verticalDpi="300" orientation="portrait" paperSize="9" scale="70"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5:V54"/>
  <sheetViews>
    <sheetView zoomScale="90" zoomScaleNormal="90" zoomScalePageLayoutView="0" workbookViewId="0" topLeftCell="A1">
      <pane xSplit="2" ySplit="12" topLeftCell="F29" activePane="bottomRight" state="frozen"/>
      <selection pane="topLeft" activeCell="A1" sqref="A1"/>
      <selection pane="topRight" activeCell="C1" sqref="C1"/>
      <selection pane="bottomLeft" activeCell="A13" sqref="A13"/>
      <selection pane="bottomRight" activeCell="C9" sqref="C9:I9"/>
    </sheetView>
  </sheetViews>
  <sheetFormatPr defaultColWidth="9.140625" defaultRowHeight="15.75" customHeight="1"/>
  <cols>
    <col min="1" max="1" width="3.8515625" style="2" customWidth="1"/>
    <col min="2" max="2" width="42.421875" style="2" customWidth="1"/>
    <col min="3" max="3" width="13.140625" style="2" customWidth="1"/>
    <col min="4" max="4" width="2.140625" style="2" customWidth="1"/>
    <col min="5" max="5" width="13.00390625" style="2" customWidth="1"/>
    <col min="6" max="6" width="2.140625" style="2" customWidth="1"/>
    <col min="7" max="7" width="14.7109375" style="2" customWidth="1"/>
    <col min="8" max="8" width="2.140625" style="2" customWidth="1"/>
    <col min="9" max="9" width="18.57421875" style="2" customWidth="1"/>
    <col min="10" max="10" width="3.28125" style="2" customWidth="1"/>
    <col min="11" max="11" width="15.28125" style="2" customWidth="1"/>
    <col min="12" max="12" width="2.140625" style="2" customWidth="1"/>
    <col min="13" max="13" width="14.00390625" style="2" customWidth="1"/>
    <col min="14" max="14" width="3.00390625" style="2" customWidth="1"/>
    <col min="15" max="15" width="10.421875" style="2" bestFit="1" customWidth="1"/>
    <col min="16" max="16" width="3.7109375" style="2" customWidth="1"/>
    <col min="17" max="17" width="11.57421875" style="2" bestFit="1" customWidth="1"/>
    <col min="18" max="18" width="12.140625" style="2" customWidth="1"/>
    <col min="19" max="19" width="9.57421875" style="2" customWidth="1"/>
    <col min="20" max="16384" width="9.140625" style="2" customWidth="1"/>
  </cols>
  <sheetData>
    <row r="4" ht="1.5" customHeight="1"/>
    <row r="5" spans="1:9" ht="15.75" customHeight="1">
      <c r="A5" s="6"/>
      <c r="B5" s="79" t="s">
        <v>193</v>
      </c>
      <c r="I5" s="6"/>
    </row>
    <row r="6" spans="1:9" ht="15.75" customHeight="1">
      <c r="A6" s="6" t="s">
        <v>52</v>
      </c>
      <c r="I6" s="6"/>
    </row>
    <row r="7" spans="1:9" ht="15.75" customHeight="1">
      <c r="A7" s="6" t="str">
        <f>'IS'!A8</f>
        <v>For The First Quarter Ended 30 September 2007</v>
      </c>
      <c r="I7" s="6"/>
    </row>
    <row r="8" spans="1:9" ht="15.75" customHeight="1">
      <c r="A8" s="2" t="s">
        <v>12</v>
      </c>
      <c r="I8" s="6"/>
    </row>
    <row r="9" spans="3:11" ht="15.75" customHeight="1">
      <c r="C9" s="104" t="s">
        <v>195</v>
      </c>
      <c r="D9" s="105"/>
      <c r="E9" s="105"/>
      <c r="F9" s="105"/>
      <c r="G9" s="105"/>
      <c r="H9" s="105"/>
      <c r="I9" s="105"/>
      <c r="K9" s="9" t="s">
        <v>44</v>
      </c>
    </row>
    <row r="10" spans="1:15" ht="15.75" customHeight="1">
      <c r="A10" s="6"/>
      <c r="C10" s="9" t="s">
        <v>47</v>
      </c>
      <c r="E10" s="24" t="s">
        <v>47</v>
      </c>
      <c r="G10" s="9" t="s">
        <v>45</v>
      </c>
      <c r="I10" s="24" t="s">
        <v>148</v>
      </c>
      <c r="K10" s="9" t="s">
        <v>42</v>
      </c>
      <c r="M10" s="6" t="s">
        <v>159</v>
      </c>
      <c r="O10" s="34" t="s">
        <v>160</v>
      </c>
    </row>
    <row r="11" spans="3:17" ht="15.75" customHeight="1">
      <c r="C11" s="9" t="s">
        <v>48</v>
      </c>
      <c r="E11" s="24" t="s">
        <v>132</v>
      </c>
      <c r="G11" s="9" t="s">
        <v>46</v>
      </c>
      <c r="I11" s="24" t="s">
        <v>149</v>
      </c>
      <c r="J11" s="18"/>
      <c r="K11" s="9" t="s">
        <v>43</v>
      </c>
      <c r="L11" s="10"/>
      <c r="M11" s="9" t="s">
        <v>158</v>
      </c>
      <c r="O11" s="34" t="s">
        <v>161</v>
      </c>
      <c r="Q11" s="34" t="s">
        <v>41</v>
      </c>
    </row>
    <row r="12" spans="3:17" ht="15.75" customHeight="1">
      <c r="C12" s="10" t="s">
        <v>9</v>
      </c>
      <c r="D12" s="10"/>
      <c r="E12" s="10" t="s">
        <v>9</v>
      </c>
      <c r="F12" s="10"/>
      <c r="G12" s="10" t="s">
        <v>9</v>
      </c>
      <c r="H12" s="10"/>
      <c r="I12" s="10" t="s">
        <v>9</v>
      </c>
      <c r="K12" s="10" t="s">
        <v>9</v>
      </c>
      <c r="L12" s="10"/>
      <c r="M12" s="10" t="s">
        <v>9</v>
      </c>
      <c r="O12" s="10" t="s">
        <v>9</v>
      </c>
      <c r="Q12" s="10" t="s">
        <v>9</v>
      </c>
    </row>
    <row r="14" spans="1:22" ht="15.75" customHeight="1">
      <c r="A14" s="2" t="s">
        <v>203</v>
      </c>
      <c r="C14" s="33">
        <v>14200</v>
      </c>
      <c r="D14" s="1"/>
      <c r="E14" s="1">
        <v>2674</v>
      </c>
      <c r="F14" s="1"/>
      <c r="G14" s="1">
        <v>3120</v>
      </c>
      <c r="H14" s="1"/>
      <c r="I14" s="1">
        <v>-23</v>
      </c>
      <c r="J14" s="1"/>
      <c r="K14" s="1">
        <v>5180</v>
      </c>
      <c r="L14" s="1"/>
      <c r="M14" s="1">
        <f>SUM(C14:K14)</f>
        <v>25151</v>
      </c>
      <c r="N14" s="1"/>
      <c r="O14" s="1">
        <v>0</v>
      </c>
      <c r="P14" s="1"/>
      <c r="Q14" s="1">
        <f>SUM(M14:P14)</f>
        <v>25151</v>
      </c>
      <c r="R14" s="1"/>
      <c r="S14" s="1"/>
      <c r="T14" s="1"/>
      <c r="U14" s="1"/>
      <c r="V14" s="1"/>
    </row>
    <row r="15" spans="1:22" ht="15.75" customHeight="1">
      <c r="A15" s="6"/>
      <c r="C15" s="1"/>
      <c r="D15" s="1"/>
      <c r="E15" s="1"/>
      <c r="F15" s="1"/>
      <c r="G15" s="1"/>
      <c r="H15" s="1"/>
      <c r="I15" s="1"/>
      <c r="J15" s="1"/>
      <c r="K15" s="8"/>
      <c r="L15" s="8"/>
      <c r="M15" s="1"/>
      <c r="N15" s="1"/>
      <c r="O15" s="1"/>
      <c r="P15" s="1"/>
      <c r="Q15" s="1"/>
      <c r="R15" s="1"/>
      <c r="S15" s="1"/>
      <c r="T15" s="1"/>
      <c r="U15" s="1"/>
      <c r="V15" s="1"/>
    </row>
    <row r="16" spans="1:22" ht="15.75" customHeight="1">
      <c r="A16" s="2" t="s">
        <v>204</v>
      </c>
      <c r="C16" s="1">
        <v>4733</v>
      </c>
      <c r="D16" s="1"/>
      <c r="E16" s="1">
        <v>-2674</v>
      </c>
      <c r="F16" s="1"/>
      <c r="G16" s="1">
        <v>0</v>
      </c>
      <c r="H16" s="1"/>
      <c r="I16" s="1">
        <v>0</v>
      </c>
      <c r="J16" s="1"/>
      <c r="K16" s="8">
        <v>-2129</v>
      </c>
      <c r="L16" s="8"/>
      <c r="M16" s="1">
        <f>SUM(C16:K16)</f>
        <v>-70</v>
      </c>
      <c r="N16" s="1"/>
      <c r="O16" s="1">
        <v>0</v>
      </c>
      <c r="P16" s="1"/>
      <c r="Q16" s="1">
        <f>SUM(M16:P16)</f>
        <v>-70</v>
      </c>
      <c r="R16" s="1"/>
      <c r="S16" s="1"/>
      <c r="T16" s="1"/>
      <c r="U16" s="1"/>
      <c r="V16" s="1"/>
    </row>
    <row r="17" spans="3:22" ht="15.75" customHeight="1">
      <c r="C17" s="1"/>
      <c r="D17" s="1"/>
      <c r="E17" s="1"/>
      <c r="F17" s="1"/>
      <c r="G17" s="1"/>
      <c r="H17" s="1"/>
      <c r="I17" s="1"/>
      <c r="J17" s="1"/>
      <c r="K17" s="8"/>
      <c r="L17" s="8"/>
      <c r="M17" s="1"/>
      <c r="N17" s="1"/>
      <c r="O17" s="1"/>
      <c r="P17" s="1"/>
      <c r="Q17" s="1"/>
      <c r="R17" s="1"/>
      <c r="S17" s="1"/>
      <c r="T17" s="1"/>
      <c r="U17" s="1"/>
      <c r="V17" s="1"/>
    </row>
    <row r="18" spans="1:22" ht="15.75" customHeight="1">
      <c r="A18" s="2" t="s">
        <v>49</v>
      </c>
      <c r="C18" s="1">
        <v>0</v>
      </c>
      <c r="D18" s="1"/>
      <c r="E18" s="1">
        <v>0</v>
      </c>
      <c r="F18" s="1"/>
      <c r="G18" s="1">
        <v>0</v>
      </c>
      <c r="H18" s="1"/>
      <c r="I18" s="1">
        <v>0</v>
      </c>
      <c r="J18" s="1"/>
      <c r="K18" s="8">
        <v>1621</v>
      </c>
      <c r="L18" s="8"/>
      <c r="M18" s="1">
        <f>SUM(C18:K18)</f>
        <v>1621</v>
      </c>
      <c r="N18" s="1"/>
      <c r="O18" s="1">
        <v>0</v>
      </c>
      <c r="P18" s="1"/>
      <c r="Q18" s="1">
        <f>SUM(M18:P18)</f>
        <v>1621</v>
      </c>
      <c r="R18" s="1"/>
      <c r="S18" s="1"/>
      <c r="T18" s="1"/>
      <c r="U18" s="1"/>
      <c r="V18" s="1"/>
    </row>
    <row r="19" spans="3:22" ht="15.75" customHeight="1">
      <c r="C19" s="1"/>
      <c r="D19" s="1"/>
      <c r="E19" s="1"/>
      <c r="F19" s="1"/>
      <c r="G19" s="1"/>
      <c r="H19" s="1"/>
      <c r="I19" s="1"/>
      <c r="J19" s="1"/>
      <c r="K19" s="8"/>
      <c r="L19" s="8"/>
      <c r="M19" s="1"/>
      <c r="N19" s="1"/>
      <c r="O19" s="1"/>
      <c r="P19" s="1"/>
      <c r="Q19" s="1"/>
      <c r="R19" s="1"/>
      <c r="S19" s="1"/>
      <c r="T19" s="1"/>
      <c r="U19" s="1"/>
      <c r="V19" s="1"/>
    </row>
    <row r="20" spans="1:22" ht="15.75" customHeight="1">
      <c r="A20" s="2" t="s">
        <v>225</v>
      </c>
      <c r="C20" s="1">
        <v>0</v>
      </c>
      <c r="D20" s="1"/>
      <c r="E20" s="1">
        <v>0</v>
      </c>
      <c r="F20" s="1"/>
      <c r="G20" s="1">
        <v>-3120</v>
      </c>
      <c r="H20" s="1"/>
      <c r="I20" s="1">
        <v>0</v>
      </c>
      <c r="J20" s="1"/>
      <c r="K20" s="8">
        <v>3120</v>
      </c>
      <c r="L20" s="8"/>
      <c r="M20" s="1">
        <f>SUM(C20:K20)</f>
        <v>0</v>
      </c>
      <c r="N20" s="1"/>
      <c r="O20" s="1">
        <v>0</v>
      </c>
      <c r="P20" s="1"/>
      <c r="Q20" s="1">
        <f>SUM(M20:P20)</f>
        <v>0</v>
      </c>
      <c r="R20" s="1"/>
      <c r="S20" s="1"/>
      <c r="T20" s="1"/>
      <c r="U20" s="1"/>
      <c r="V20" s="1"/>
    </row>
    <row r="21" spans="3:22" ht="15.75" customHeight="1">
      <c r="C21" s="1"/>
      <c r="D21" s="1"/>
      <c r="E21" s="1"/>
      <c r="F21" s="1"/>
      <c r="G21" s="1"/>
      <c r="H21" s="1"/>
      <c r="I21" s="1"/>
      <c r="J21" s="1"/>
      <c r="K21" s="8"/>
      <c r="L21" s="8"/>
      <c r="M21" s="1"/>
      <c r="N21" s="1"/>
      <c r="O21" s="1"/>
      <c r="P21" s="1"/>
      <c r="Q21" s="1"/>
      <c r="R21" s="1"/>
      <c r="S21" s="1"/>
      <c r="T21" s="1"/>
      <c r="U21" s="1"/>
      <c r="V21" s="1"/>
    </row>
    <row r="22" spans="1:22" ht="15.75" customHeight="1" thickBot="1">
      <c r="A22" s="2" t="s">
        <v>206</v>
      </c>
      <c r="C22" s="4">
        <f>SUM(C14:C21)</f>
        <v>18933</v>
      </c>
      <c r="D22" s="4"/>
      <c r="E22" s="4">
        <f aca="true" t="shared" si="0" ref="E22:M22">SUM(E14:E21)</f>
        <v>0</v>
      </c>
      <c r="F22" s="4"/>
      <c r="G22" s="4">
        <f t="shared" si="0"/>
        <v>0</v>
      </c>
      <c r="H22" s="4"/>
      <c r="I22" s="4">
        <f t="shared" si="0"/>
        <v>-23</v>
      </c>
      <c r="J22" s="4"/>
      <c r="K22" s="4">
        <f t="shared" si="0"/>
        <v>7792</v>
      </c>
      <c r="L22" s="4"/>
      <c r="M22" s="4">
        <f t="shared" si="0"/>
        <v>26702</v>
      </c>
      <c r="N22" s="4"/>
      <c r="O22" s="4">
        <f>SUM(O14:O21)</f>
        <v>0</v>
      </c>
      <c r="P22" s="4"/>
      <c r="Q22" s="4">
        <f>SUM(Q14:Q21)</f>
        <v>26702</v>
      </c>
      <c r="R22" s="1"/>
      <c r="S22" s="1"/>
      <c r="T22" s="1"/>
      <c r="U22" s="1"/>
      <c r="V22" s="1"/>
    </row>
    <row r="23" spans="3:22" ht="15.75" customHeight="1">
      <c r="C23" s="8"/>
      <c r="D23" s="8"/>
      <c r="E23" s="8"/>
      <c r="F23" s="8"/>
      <c r="G23" s="8"/>
      <c r="H23" s="8"/>
      <c r="I23" s="8"/>
      <c r="J23" s="8"/>
      <c r="K23" s="8"/>
      <c r="L23" s="8"/>
      <c r="M23" s="8"/>
      <c r="N23" s="1"/>
      <c r="O23" s="1"/>
      <c r="P23" s="1"/>
      <c r="Q23" s="1"/>
      <c r="R23" s="1"/>
      <c r="S23" s="1"/>
      <c r="T23" s="1"/>
      <c r="U23" s="1"/>
      <c r="V23" s="1"/>
    </row>
    <row r="24" spans="1:22" ht="15.75" customHeight="1">
      <c r="A24" s="2" t="s">
        <v>205</v>
      </c>
      <c r="C24" s="1">
        <f>'BS'!G36</f>
        <v>18933</v>
      </c>
      <c r="D24" s="1"/>
      <c r="E24" s="1">
        <v>0</v>
      </c>
      <c r="F24" s="1"/>
      <c r="G24" s="1">
        <v>0</v>
      </c>
      <c r="H24" s="1"/>
      <c r="I24" s="1">
        <f>'BS'!G37</f>
        <v>-46</v>
      </c>
      <c r="J24" s="1"/>
      <c r="K24" s="1">
        <f>'BS'!G38</f>
        <v>10685</v>
      </c>
      <c r="L24" s="1"/>
      <c r="M24" s="1">
        <f>SUM(C24:K24)</f>
        <v>29572</v>
      </c>
      <c r="N24" s="1"/>
      <c r="O24" s="1">
        <f>'BS'!G41</f>
        <v>5408</v>
      </c>
      <c r="P24" s="1"/>
      <c r="Q24" s="1">
        <f>SUM(M24:P24)</f>
        <v>34980</v>
      </c>
      <c r="R24" s="1"/>
      <c r="S24" s="1"/>
      <c r="T24" s="1"/>
      <c r="U24" s="1"/>
      <c r="V24" s="1"/>
    </row>
    <row r="25" spans="3:22" ht="15.75" customHeight="1">
      <c r="C25" s="33"/>
      <c r="D25" s="1"/>
      <c r="E25" s="1"/>
      <c r="F25" s="1"/>
      <c r="G25" s="1"/>
      <c r="H25" s="1"/>
      <c r="I25" s="1"/>
      <c r="J25" s="1"/>
      <c r="K25" s="1"/>
      <c r="L25" s="1"/>
      <c r="M25" s="1"/>
      <c r="N25" s="1"/>
      <c r="O25" s="1"/>
      <c r="P25" s="1"/>
      <c r="Q25" s="1"/>
      <c r="R25" s="1"/>
      <c r="S25" s="1"/>
      <c r="T25" s="1"/>
      <c r="U25" s="1"/>
      <c r="V25" s="1"/>
    </row>
    <row r="26" spans="1:22" ht="15.75" customHeight="1">
      <c r="A26" s="13" t="s">
        <v>49</v>
      </c>
      <c r="B26" s="13"/>
      <c r="C26" s="8">
        <v>0</v>
      </c>
      <c r="D26" s="8"/>
      <c r="E26" s="8">
        <v>0</v>
      </c>
      <c r="F26" s="8"/>
      <c r="G26" s="8">
        <v>0</v>
      </c>
      <c r="H26" s="8"/>
      <c r="I26" s="8">
        <v>0</v>
      </c>
      <c r="J26" s="8"/>
      <c r="K26" s="8">
        <f>'IS'!D40</f>
        <v>2708</v>
      </c>
      <c r="L26" s="8"/>
      <c r="M26" s="1">
        <f>SUM(C26:K26)</f>
        <v>2708</v>
      </c>
      <c r="N26" s="8"/>
      <c r="O26" s="8">
        <f>'IS'!D41</f>
        <v>265</v>
      </c>
      <c r="P26" s="8"/>
      <c r="Q26" s="1">
        <f>SUM(M26:P26)</f>
        <v>2973</v>
      </c>
      <c r="R26" s="8"/>
      <c r="S26" s="8"/>
      <c r="T26" s="1"/>
      <c r="U26" s="1"/>
      <c r="V26" s="1"/>
    </row>
    <row r="27" spans="1:22" ht="15.75" customHeight="1">
      <c r="A27" s="15"/>
      <c r="B27" s="13"/>
      <c r="C27" s="8"/>
      <c r="D27" s="8"/>
      <c r="E27" s="8"/>
      <c r="F27" s="8"/>
      <c r="G27" s="8"/>
      <c r="H27" s="8"/>
      <c r="I27" s="8"/>
      <c r="J27" s="8"/>
      <c r="K27" s="8"/>
      <c r="L27" s="8"/>
      <c r="M27" s="8"/>
      <c r="N27" s="8"/>
      <c r="O27" s="8"/>
      <c r="P27" s="8"/>
      <c r="Q27" s="8"/>
      <c r="R27" s="8"/>
      <c r="S27" s="8"/>
      <c r="T27" s="1"/>
      <c r="U27" s="1"/>
      <c r="V27" s="1"/>
    </row>
    <row r="28" spans="3:22" ht="15.75" customHeight="1">
      <c r="C28" s="1"/>
      <c r="D28" s="1"/>
      <c r="E28" s="1"/>
      <c r="F28" s="1"/>
      <c r="G28" s="1"/>
      <c r="H28" s="1"/>
      <c r="I28" s="1"/>
      <c r="J28" s="1"/>
      <c r="K28" s="8"/>
      <c r="L28" s="8"/>
      <c r="M28" s="8"/>
      <c r="N28" s="1"/>
      <c r="O28" s="1"/>
      <c r="P28" s="1"/>
      <c r="Q28" s="1"/>
      <c r="R28" s="1"/>
      <c r="S28" s="1"/>
      <c r="T28" s="1"/>
      <c r="U28" s="1"/>
      <c r="V28" s="1"/>
    </row>
    <row r="29" spans="1:22" ht="15.75" customHeight="1" thickBot="1">
      <c r="A29" s="2" t="s">
        <v>202</v>
      </c>
      <c r="C29" s="4">
        <f>SUM(C24:C28)</f>
        <v>18933</v>
      </c>
      <c r="D29" s="4"/>
      <c r="E29" s="4">
        <f>SUM(E24:E28)</f>
        <v>0</v>
      </c>
      <c r="F29" s="4"/>
      <c r="G29" s="4">
        <f>SUM(G24:G28)</f>
        <v>0</v>
      </c>
      <c r="H29" s="4"/>
      <c r="I29" s="4">
        <f>SUM(I24:I28)</f>
        <v>-46</v>
      </c>
      <c r="J29" s="4"/>
      <c r="K29" s="4">
        <f>SUM(K24:K28)</f>
        <v>13393</v>
      </c>
      <c r="L29" s="4"/>
      <c r="M29" s="4">
        <f>SUM(M24:M28)</f>
        <v>32280</v>
      </c>
      <c r="N29" s="4"/>
      <c r="O29" s="4">
        <f>SUM(O24:O28)</f>
        <v>5673</v>
      </c>
      <c r="P29" s="4"/>
      <c r="Q29" s="4">
        <f>SUM(Q24:Q28)</f>
        <v>37953</v>
      </c>
      <c r="R29" s="1"/>
      <c r="S29" s="1"/>
      <c r="T29" s="1"/>
      <c r="U29" s="1"/>
      <c r="V29" s="1"/>
    </row>
    <row r="30" spans="3:22" ht="15.75" customHeight="1">
      <c r="C30" s="1"/>
      <c r="D30" s="1"/>
      <c r="E30" s="1"/>
      <c r="F30" s="1"/>
      <c r="G30" s="1"/>
      <c r="H30" s="1"/>
      <c r="I30" s="1"/>
      <c r="J30" s="1"/>
      <c r="K30" s="1"/>
      <c r="L30" s="1"/>
      <c r="M30" s="1"/>
      <c r="N30" s="1"/>
      <c r="O30" s="1"/>
      <c r="P30" s="1"/>
      <c r="Q30" s="1"/>
      <c r="R30" s="1"/>
      <c r="S30" s="1"/>
      <c r="T30" s="1"/>
      <c r="U30" s="1"/>
      <c r="V30" s="1"/>
    </row>
    <row r="31" spans="1:22" ht="15.75" customHeight="1">
      <c r="A31" s="6" t="s">
        <v>23</v>
      </c>
      <c r="C31" s="1"/>
      <c r="D31" s="1"/>
      <c r="E31" s="1"/>
      <c r="F31" s="1"/>
      <c r="G31" s="1"/>
      <c r="H31" s="1"/>
      <c r="I31" s="1"/>
      <c r="J31" s="1"/>
      <c r="K31" s="1"/>
      <c r="L31" s="1"/>
      <c r="M31" s="1"/>
      <c r="N31" s="1"/>
      <c r="O31" s="1"/>
      <c r="P31" s="1"/>
      <c r="Q31" s="1"/>
      <c r="R31" s="1"/>
      <c r="S31" s="1"/>
      <c r="T31" s="1"/>
      <c r="U31" s="1"/>
      <c r="V31" s="1"/>
    </row>
    <row r="32" spans="1:17" ht="15.75" customHeight="1">
      <c r="A32" s="6"/>
      <c r="C32" s="1"/>
      <c r="D32" s="1"/>
      <c r="E32" s="1"/>
      <c r="F32" s="1"/>
      <c r="G32" s="1"/>
      <c r="H32" s="1"/>
      <c r="I32" s="1"/>
      <c r="J32" s="1"/>
      <c r="K32" s="1"/>
      <c r="L32" s="1"/>
      <c r="M32" s="1"/>
      <c r="N32" s="1"/>
      <c r="O32" s="1"/>
      <c r="P32" s="1"/>
      <c r="Q32" s="1"/>
    </row>
    <row r="33" spans="1:17" ht="15.75" customHeight="1">
      <c r="A33" s="102" t="s">
        <v>147</v>
      </c>
      <c r="B33" s="106"/>
      <c r="C33" s="106"/>
      <c r="D33" s="106"/>
      <c r="E33" s="106"/>
      <c r="F33" s="106"/>
      <c r="G33" s="106"/>
      <c r="H33" s="106"/>
      <c r="I33" s="106"/>
      <c r="J33" s="106"/>
      <c r="K33" s="106"/>
      <c r="L33" s="106"/>
      <c r="M33" s="106"/>
      <c r="N33" s="106"/>
      <c r="O33" s="106"/>
      <c r="P33" s="106"/>
      <c r="Q33" s="106"/>
    </row>
    <row r="34" spans="1:17" ht="15.75" customHeight="1">
      <c r="A34" s="106"/>
      <c r="B34" s="106"/>
      <c r="C34" s="106"/>
      <c r="D34" s="106"/>
      <c r="E34" s="106"/>
      <c r="F34" s="106"/>
      <c r="G34" s="106"/>
      <c r="H34" s="106"/>
      <c r="I34" s="106"/>
      <c r="J34" s="106"/>
      <c r="K34" s="106"/>
      <c r="L34" s="106"/>
      <c r="M34" s="106"/>
      <c r="N34" s="106"/>
      <c r="O34" s="106"/>
      <c r="P34" s="106"/>
      <c r="Q34" s="106"/>
    </row>
    <row r="35" spans="1:13" ht="21" customHeight="1">
      <c r="A35" s="7"/>
      <c r="B35" s="7"/>
      <c r="C35" s="7"/>
      <c r="D35" s="7"/>
      <c r="E35" s="7"/>
      <c r="F35" s="7"/>
      <c r="G35" s="7"/>
      <c r="H35" s="7"/>
      <c r="I35" s="7"/>
      <c r="J35" s="7"/>
      <c r="K35" s="7"/>
      <c r="L35" s="7"/>
      <c r="M35" s="7"/>
    </row>
    <row r="36" ht="15.75" customHeight="1">
      <c r="A36" s="2" t="str">
        <f>Cashflow!A54</f>
        <v>This is prepared based on the consolidated results of the Group for the financial period ended 30 September 2007 and is to be read in conjunction with the Annual Report 2007.</v>
      </c>
    </row>
    <row r="38" spans="1:13" ht="15.75" customHeight="1">
      <c r="A38" s="2" t="s">
        <v>145</v>
      </c>
      <c r="B38" s="7"/>
      <c r="C38" s="7"/>
      <c r="D38" s="7"/>
      <c r="E38" s="7"/>
      <c r="F38" s="7"/>
      <c r="G38" s="7"/>
      <c r="H38" s="7"/>
      <c r="I38" s="7"/>
      <c r="J38" s="7"/>
      <c r="K38" s="7"/>
      <c r="L38" s="7"/>
      <c r="M38" s="7"/>
    </row>
    <row r="39" spans="1:13" ht="15.75" customHeight="1">
      <c r="A39" s="7"/>
      <c r="B39" s="7"/>
      <c r="C39" s="7"/>
      <c r="D39" s="7"/>
      <c r="E39" s="7"/>
      <c r="F39" s="7"/>
      <c r="G39" s="7"/>
      <c r="H39" s="7"/>
      <c r="I39" s="7"/>
      <c r="J39" s="7"/>
      <c r="K39" s="7"/>
      <c r="L39" s="7"/>
      <c r="M39" s="7"/>
    </row>
    <row r="42" spans="1:13" ht="15.75" customHeight="1">
      <c r="A42" s="7"/>
      <c r="B42" s="7"/>
      <c r="C42" s="7"/>
      <c r="D42" s="7"/>
      <c r="E42" s="7"/>
      <c r="F42" s="7"/>
      <c r="G42" s="7"/>
      <c r="H42" s="7"/>
      <c r="I42" s="7"/>
      <c r="J42" s="7"/>
      <c r="K42" s="7"/>
      <c r="L42" s="7"/>
      <c r="M42" s="7"/>
    </row>
    <row r="43" spans="1:13" ht="15.75" customHeight="1">
      <c r="A43" s="7"/>
      <c r="B43" s="7"/>
      <c r="C43" s="7"/>
      <c r="D43" s="7"/>
      <c r="E43" s="7"/>
      <c r="F43" s="7"/>
      <c r="G43" s="7"/>
      <c r="H43" s="7"/>
      <c r="I43" s="7"/>
      <c r="J43" s="7"/>
      <c r="K43" s="7"/>
      <c r="L43" s="7"/>
      <c r="M43" s="7"/>
    </row>
    <row r="44" spans="1:13" ht="15.75" customHeight="1">
      <c r="A44" s="7"/>
      <c r="B44" s="7"/>
      <c r="C44" s="7"/>
      <c r="D44" s="7"/>
      <c r="E44" s="7"/>
      <c r="F44" s="7"/>
      <c r="G44" s="7"/>
      <c r="H44" s="7"/>
      <c r="I44" s="7"/>
      <c r="J44" s="7"/>
      <c r="K44" s="7"/>
      <c r="L44" s="7"/>
      <c r="M44" s="7"/>
    </row>
    <row r="45" spans="1:13" ht="15.75" customHeight="1">
      <c r="A45" s="7"/>
      <c r="B45" s="7"/>
      <c r="C45" s="7"/>
      <c r="D45" s="7"/>
      <c r="E45" s="7"/>
      <c r="F45" s="7"/>
      <c r="G45" s="7"/>
      <c r="H45" s="7"/>
      <c r="I45" s="7"/>
      <c r="J45" s="7"/>
      <c r="K45" s="7"/>
      <c r="L45" s="7"/>
      <c r="M45" s="7"/>
    </row>
    <row r="46" spans="1:13" ht="15.75" customHeight="1">
      <c r="A46" s="7"/>
      <c r="B46" s="7"/>
      <c r="C46" s="7"/>
      <c r="D46" s="7"/>
      <c r="E46" s="7"/>
      <c r="F46" s="7"/>
      <c r="G46" s="7"/>
      <c r="H46" s="7"/>
      <c r="I46" s="7"/>
      <c r="J46" s="7"/>
      <c r="K46" s="7"/>
      <c r="L46" s="7"/>
      <c r="M46" s="7"/>
    </row>
    <row r="47" spans="1:13" ht="15.75" customHeight="1">
      <c r="A47" s="7"/>
      <c r="B47" s="7"/>
      <c r="C47" s="7"/>
      <c r="D47" s="7"/>
      <c r="E47" s="7"/>
      <c r="F47" s="7"/>
      <c r="G47" s="7"/>
      <c r="H47" s="7"/>
      <c r="I47" s="7"/>
      <c r="J47" s="7"/>
      <c r="K47" s="7"/>
      <c r="L47" s="7"/>
      <c r="M47" s="7"/>
    </row>
    <row r="48" spans="1:13" ht="15.75" customHeight="1">
      <c r="A48" s="7"/>
      <c r="B48" s="7"/>
      <c r="C48" s="7"/>
      <c r="D48" s="7"/>
      <c r="E48" s="7"/>
      <c r="F48" s="7"/>
      <c r="G48" s="7"/>
      <c r="H48" s="7"/>
      <c r="I48" s="7"/>
      <c r="J48" s="7"/>
      <c r="K48" s="7"/>
      <c r="L48" s="7"/>
      <c r="M48" s="7"/>
    </row>
    <row r="49" spans="1:13" ht="15.75" customHeight="1">
      <c r="A49" s="7"/>
      <c r="B49" s="7"/>
      <c r="C49" s="7"/>
      <c r="D49" s="7"/>
      <c r="E49" s="7"/>
      <c r="F49" s="7"/>
      <c r="G49" s="7"/>
      <c r="H49" s="7"/>
      <c r="I49" s="7"/>
      <c r="J49" s="7"/>
      <c r="K49" s="7"/>
      <c r="L49" s="7"/>
      <c r="M49" s="7"/>
    </row>
    <row r="50" spans="1:13" ht="15.75" customHeight="1">
      <c r="A50" s="7"/>
      <c r="B50" s="7"/>
      <c r="C50" s="7"/>
      <c r="D50" s="7"/>
      <c r="E50" s="7"/>
      <c r="F50" s="7"/>
      <c r="G50" s="7"/>
      <c r="H50" s="7"/>
      <c r="I50" s="7"/>
      <c r="J50" s="7"/>
      <c r="K50" s="7"/>
      <c r="L50" s="7"/>
      <c r="M50" s="7"/>
    </row>
    <row r="51" spans="1:13" ht="15.75" customHeight="1">
      <c r="A51" s="7"/>
      <c r="B51" s="7"/>
      <c r="C51" s="7"/>
      <c r="D51" s="7"/>
      <c r="E51" s="7"/>
      <c r="F51" s="7"/>
      <c r="G51" s="7"/>
      <c r="H51" s="7"/>
      <c r="I51" s="7"/>
      <c r="J51" s="7"/>
      <c r="K51" s="7"/>
      <c r="L51" s="7"/>
      <c r="M51" s="7"/>
    </row>
    <row r="52" spans="1:13" ht="15.75" customHeight="1">
      <c r="A52" s="7"/>
      <c r="B52" s="7"/>
      <c r="C52" s="7"/>
      <c r="D52" s="7"/>
      <c r="E52" s="7"/>
      <c r="F52" s="7"/>
      <c r="G52" s="7"/>
      <c r="H52" s="7"/>
      <c r="I52" s="7"/>
      <c r="J52" s="7"/>
      <c r="K52" s="7"/>
      <c r="L52" s="7"/>
      <c r="M52" s="7"/>
    </row>
    <row r="53" spans="1:13" ht="15.75" customHeight="1">
      <c r="A53" s="7"/>
      <c r="B53" s="7"/>
      <c r="C53" s="7"/>
      <c r="D53" s="7"/>
      <c r="E53" s="7"/>
      <c r="F53" s="7"/>
      <c r="G53" s="7"/>
      <c r="H53" s="7"/>
      <c r="I53" s="7"/>
      <c r="J53" s="7"/>
      <c r="K53" s="7"/>
      <c r="L53" s="7"/>
      <c r="M53" s="7"/>
    </row>
    <row r="54" spans="1:13" ht="15.75" customHeight="1">
      <c r="A54" s="7"/>
      <c r="B54" s="7"/>
      <c r="C54" s="7"/>
      <c r="D54" s="7"/>
      <c r="E54" s="7"/>
      <c r="F54" s="7"/>
      <c r="G54" s="7"/>
      <c r="H54" s="7"/>
      <c r="I54" s="7"/>
      <c r="J54" s="7"/>
      <c r="K54" s="7"/>
      <c r="L54" s="7"/>
      <c r="M54" s="7"/>
    </row>
  </sheetData>
  <sheetProtection/>
  <mergeCells count="2">
    <mergeCell ref="C9:I9"/>
    <mergeCell ref="A33:Q34"/>
  </mergeCells>
  <printOptions/>
  <pageMargins left="0.5905511811023623" right="0.5511811023622047" top="0.5905511811023623" bottom="0.3937007874015748" header="0.31496062992125984" footer="0.3937007874015748"/>
  <pageSetup firstPageNumber="3" useFirstPageNumber="1" fitToHeight="1" fitToWidth="1" horizontalDpi="300" verticalDpi="300" orientation="landscape" paperSize="9" scale="78"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dimension ref="A5:I57"/>
  <sheetViews>
    <sheetView view="pageBreakPreview" zoomScale="80" zoomScaleSheetLayoutView="80" zoomScalePageLayoutView="0" workbookViewId="0" topLeftCell="A28">
      <selection activeCell="C37" sqref="C37"/>
    </sheetView>
  </sheetViews>
  <sheetFormatPr defaultColWidth="9.140625" defaultRowHeight="15.75" customHeight="1"/>
  <cols>
    <col min="1" max="1" width="3.8515625" style="2" customWidth="1"/>
    <col min="2" max="2" width="44.00390625" style="2" customWidth="1"/>
    <col min="3" max="3" width="9.140625" style="2" customWidth="1"/>
    <col min="4" max="4" width="17.8515625" style="2" customWidth="1"/>
    <col min="5" max="5" width="18.7109375" style="2" customWidth="1"/>
    <col min="6" max="16384" width="9.140625" style="2" customWidth="1"/>
  </cols>
  <sheetData>
    <row r="4" ht="7.5" customHeight="1"/>
    <row r="5" spans="1:3" ht="15.75" customHeight="1">
      <c r="A5" s="6"/>
      <c r="B5" s="79" t="s">
        <v>192</v>
      </c>
      <c r="C5" s="6"/>
    </row>
    <row r="7" spans="1:3" ht="15.75" customHeight="1">
      <c r="A7" s="6" t="s">
        <v>53</v>
      </c>
      <c r="C7" s="6"/>
    </row>
    <row r="8" spans="1:3" ht="15.75" customHeight="1">
      <c r="A8" s="6" t="str">
        <f>'IS'!A8</f>
        <v>For The First Quarter Ended 30 September 2007</v>
      </c>
      <c r="C8" s="6"/>
    </row>
    <row r="9" spans="1:4" ht="15.75" customHeight="1">
      <c r="A9" s="2" t="str">
        <f>'IS'!A9</f>
        <v>(The figures have not been audited)</v>
      </c>
      <c r="C9" s="6"/>
      <c r="D9" s="23"/>
    </row>
    <row r="10" spans="3:5" ht="15.75" customHeight="1">
      <c r="C10" s="6"/>
      <c r="E10" s="9" t="s">
        <v>5</v>
      </c>
    </row>
    <row r="11" spans="1:5" ht="15.75" customHeight="1">
      <c r="A11" s="6"/>
      <c r="C11" s="6"/>
      <c r="D11" s="9" t="s">
        <v>2</v>
      </c>
      <c r="E11" s="9" t="s">
        <v>3</v>
      </c>
    </row>
    <row r="12" spans="1:5" ht="15.75" customHeight="1">
      <c r="A12" s="6"/>
      <c r="C12" s="6"/>
      <c r="D12" s="9" t="s">
        <v>3</v>
      </c>
      <c r="E12" s="9" t="s">
        <v>6</v>
      </c>
    </row>
    <row r="13" spans="1:5" ht="15.75" customHeight="1">
      <c r="A13" s="6"/>
      <c r="C13" s="6"/>
      <c r="D13" s="99" t="s">
        <v>4</v>
      </c>
      <c r="E13" s="24" t="s">
        <v>4</v>
      </c>
    </row>
    <row r="14" spans="4:5" ht="15.75" customHeight="1">
      <c r="D14" s="10" t="str">
        <f>'IS'!D16</f>
        <v>30 Sept 2007</v>
      </c>
      <c r="E14" s="10" t="str">
        <f>'IS'!E16</f>
        <v>30 Sept  2006</v>
      </c>
    </row>
    <row r="15" spans="3:5" ht="15.75" customHeight="1">
      <c r="C15" s="6" t="s">
        <v>20</v>
      </c>
      <c r="D15" s="24" t="s">
        <v>9</v>
      </c>
      <c r="E15" s="10" t="s">
        <v>9</v>
      </c>
    </row>
    <row r="16" spans="1:5" ht="15.75" customHeight="1">
      <c r="A16" s="15" t="s">
        <v>59</v>
      </c>
      <c r="B16" s="13"/>
      <c r="C16" s="13"/>
      <c r="D16" s="22"/>
      <c r="E16" s="8"/>
    </row>
    <row r="17" spans="1:5" ht="15.75" customHeight="1">
      <c r="A17" s="13" t="s">
        <v>18</v>
      </c>
      <c r="B17" s="13"/>
      <c r="C17" s="13"/>
      <c r="D17" s="11">
        <f>'IS'!G33</f>
        <v>3173</v>
      </c>
      <c r="E17" s="8">
        <f>'IS'!H33</f>
        <v>1707</v>
      </c>
    </row>
    <row r="18" spans="1:5" ht="15.75" customHeight="1">
      <c r="A18" s="13" t="s">
        <v>54</v>
      </c>
      <c r="B18" s="13"/>
      <c r="C18" s="13"/>
      <c r="D18" s="8"/>
      <c r="E18" s="8"/>
    </row>
    <row r="19" spans="1:5" ht="15.75" customHeight="1">
      <c r="A19" s="13"/>
      <c r="B19" s="13" t="s">
        <v>55</v>
      </c>
      <c r="C19" s="13"/>
      <c r="D19" s="8">
        <v>137</v>
      </c>
      <c r="E19" s="8">
        <v>147</v>
      </c>
    </row>
    <row r="20" spans="1:5" ht="15.75" customHeight="1">
      <c r="A20" s="13"/>
      <c r="B20" s="13" t="s">
        <v>150</v>
      </c>
      <c r="C20" s="13"/>
      <c r="D20" s="8">
        <v>62</v>
      </c>
      <c r="E20" s="8">
        <v>0</v>
      </c>
    </row>
    <row r="21" spans="1:5" ht="15.75" customHeight="1">
      <c r="A21" s="13"/>
      <c r="B21" s="13" t="s">
        <v>140</v>
      </c>
      <c r="C21" s="13"/>
      <c r="D21" s="8">
        <f>-'IS'!D31</f>
        <v>-70</v>
      </c>
      <c r="E21" s="8">
        <f>-'IS'!H31</f>
        <v>-16</v>
      </c>
    </row>
    <row r="22" spans="1:5" ht="15.75" customHeight="1">
      <c r="A22" s="15"/>
      <c r="B22" s="2" t="s">
        <v>60</v>
      </c>
      <c r="C22" s="13"/>
      <c r="D22" s="3">
        <f>-'IS'!D25</f>
        <v>-189</v>
      </c>
      <c r="E22" s="3">
        <v>-93</v>
      </c>
    </row>
    <row r="23" spans="1:5" ht="15.75" customHeight="1">
      <c r="A23" s="13" t="s">
        <v>56</v>
      </c>
      <c r="B23" s="13"/>
      <c r="C23" s="13"/>
      <c r="D23" s="8">
        <f>SUM(D17:D22)</f>
        <v>3113</v>
      </c>
      <c r="E23" s="8">
        <f>SUM(E17:E22)</f>
        <v>1745</v>
      </c>
    </row>
    <row r="24" spans="1:5" ht="15.75" customHeight="1">
      <c r="A24" s="13"/>
      <c r="B24" s="13" t="s">
        <v>207</v>
      </c>
      <c r="C24" s="13"/>
      <c r="D24" s="8">
        <f>-'BS'!E26-'BS'!E27+'BS'!G26+'BS'!G27</f>
        <v>1646</v>
      </c>
      <c r="E24" s="8">
        <v>-695</v>
      </c>
    </row>
    <row r="25" spans="1:5" ht="15.75" customHeight="1">
      <c r="A25" s="13"/>
      <c r="B25" s="13" t="s">
        <v>208</v>
      </c>
      <c r="C25" s="13"/>
      <c r="D25" s="8">
        <f>'BS'!E48+'BS'!E49-'BS'!G48-'BS'!G49</f>
        <v>-1646</v>
      </c>
      <c r="E25" s="8">
        <v>487</v>
      </c>
    </row>
    <row r="26" spans="1:5" ht="15.75" customHeight="1">
      <c r="A26" s="13"/>
      <c r="B26" s="13" t="s">
        <v>209</v>
      </c>
      <c r="C26" s="13"/>
      <c r="D26" s="12">
        <f>'BS'!E50-'BS'!G50</f>
        <v>-1379</v>
      </c>
      <c r="E26" s="12">
        <v>-923</v>
      </c>
    </row>
    <row r="27" spans="1:5" ht="15.75" customHeight="1">
      <c r="A27" s="13" t="s">
        <v>141</v>
      </c>
      <c r="B27" s="13"/>
      <c r="C27" s="13"/>
      <c r="D27" s="8">
        <f>SUM(D23:D26)</f>
        <v>1734</v>
      </c>
      <c r="E27" s="8">
        <f>SUM(E23:E26)</f>
        <v>614</v>
      </c>
    </row>
    <row r="28" spans="1:5" ht="15.75" customHeight="1">
      <c r="A28" s="13" t="s">
        <v>57</v>
      </c>
      <c r="B28" s="13"/>
      <c r="C28" s="13"/>
      <c r="D28" s="8">
        <v>-90</v>
      </c>
      <c r="E28" s="8">
        <v>-115</v>
      </c>
    </row>
    <row r="29" spans="1:5" ht="15.75" customHeight="1">
      <c r="A29" s="13" t="s">
        <v>142</v>
      </c>
      <c r="B29" s="13"/>
      <c r="C29" s="13"/>
      <c r="D29" s="14">
        <f>SUM(D27:D28)</f>
        <v>1644</v>
      </c>
      <c r="E29" s="14">
        <f>SUM(E27:E28)</f>
        <v>499</v>
      </c>
    </row>
    <row r="30" spans="1:5" ht="15.75" customHeight="1">
      <c r="A30" s="15"/>
      <c r="B30" s="13"/>
      <c r="C30" s="13"/>
      <c r="D30" s="8"/>
      <c r="E30" s="8"/>
    </row>
    <row r="31" spans="1:5" ht="15.75" customHeight="1">
      <c r="A31" s="15" t="s">
        <v>58</v>
      </c>
      <c r="B31" s="13"/>
      <c r="C31" s="13"/>
      <c r="D31" s="8"/>
      <c r="E31" s="8"/>
    </row>
    <row r="32" spans="1:5" ht="15.75" customHeight="1">
      <c r="A32" s="13" t="s">
        <v>185</v>
      </c>
      <c r="B32" s="13"/>
      <c r="C32" s="13"/>
      <c r="D32" s="8">
        <v>0</v>
      </c>
      <c r="E32" s="8">
        <v>-184</v>
      </c>
    </row>
    <row r="33" spans="1:5" ht="15.75" customHeight="1">
      <c r="A33" s="13" t="s">
        <v>61</v>
      </c>
      <c r="B33" s="13"/>
      <c r="C33" s="13"/>
      <c r="D33" s="8">
        <f>-D22</f>
        <v>189</v>
      </c>
      <c r="E33" s="8">
        <f>-E22</f>
        <v>93</v>
      </c>
    </row>
    <row r="34" spans="1:5" ht="15.75" customHeight="1">
      <c r="A34" s="13" t="s">
        <v>190</v>
      </c>
      <c r="B34" s="13"/>
      <c r="C34" s="13"/>
      <c r="D34" s="8">
        <v>-374</v>
      </c>
      <c r="E34" s="8">
        <v>-69</v>
      </c>
    </row>
    <row r="35" spans="1:5" ht="15.75" customHeight="1">
      <c r="A35" s="13" t="s">
        <v>223</v>
      </c>
      <c r="B35" s="13"/>
      <c r="C35" s="13"/>
      <c r="D35" s="14">
        <f>SUM(D32:D34)</f>
        <v>-185</v>
      </c>
      <c r="E35" s="14">
        <f>SUM(E32:E34)</f>
        <v>-160</v>
      </c>
    </row>
    <row r="36" spans="1:5" ht="15.75" customHeight="1">
      <c r="A36" s="13"/>
      <c r="B36" s="13"/>
      <c r="C36" s="13"/>
      <c r="D36" s="8"/>
      <c r="E36" s="8"/>
    </row>
    <row r="37" spans="1:5" ht="15.75" customHeight="1">
      <c r="A37" s="15" t="s">
        <v>133</v>
      </c>
      <c r="B37" s="13"/>
      <c r="C37" s="13"/>
      <c r="D37" s="8"/>
      <c r="E37" s="8"/>
    </row>
    <row r="38" spans="1:9" ht="15.75" customHeight="1">
      <c r="A38" s="13" t="s">
        <v>187</v>
      </c>
      <c r="B38" s="13"/>
      <c r="C38" s="13"/>
      <c r="D38" s="8">
        <v>0</v>
      </c>
      <c r="E38" s="36">
        <v>-70</v>
      </c>
      <c r="I38" s="20"/>
    </row>
    <row r="39" spans="1:5" ht="15.75" customHeight="1">
      <c r="A39" s="2" t="s">
        <v>226</v>
      </c>
      <c r="C39" s="13"/>
      <c r="D39" s="14">
        <f>SUM(D38:D38)</f>
        <v>0</v>
      </c>
      <c r="E39" s="14">
        <f>SUM(E38:E38)</f>
        <v>-70</v>
      </c>
    </row>
    <row r="40" spans="1:5" ht="15.75" customHeight="1">
      <c r="A40" s="13"/>
      <c r="B40" s="13"/>
      <c r="C40" s="13"/>
      <c r="D40" s="8"/>
      <c r="E40" s="8"/>
    </row>
    <row r="41" spans="1:5" ht="15.75" customHeight="1">
      <c r="A41" s="109" t="s">
        <v>189</v>
      </c>
      <c r="B41" s="108"/>
      <c r="C41" s="13"/>
      <c r="D41" s="8">
        <f>D29+D35+D39</f>
        <v>1459</v>
      </c>
      <c r="E41" s="8">
        <f>E29+E35+E39</f>
        <v>269</v>
      </c>
    </row>
    <row r="42" spans="1:5" ht="15.75" customHeight="1">
      <c r="A42" s="108"/>
      <c r="B42" s="108"/>
      <c r="C42" s="13"/>
      <c r="D42" s="8"/>
      <c r="E42" s="8"/>
    </row>
    <row r="43" spans="1:5" ht="15.75" customHeight="1">
      <c r="A43" s="13"/>
      <c r="B43" s="13"/>
      <c r="C43" s="13"/>
      <c r="D43" s="8"/>
      <c r="E43" s="8"/>
    </row>
    <row r="44" spans="1:5" ht="15.75" customHeight="1">
      <c r="A44" s="15" t="s">
        <v>63</v>
      </c>
      <c r="B44" s="13"/>
      <c r="C44" s="13"/>
      <c r="D44" s="8"/>
      <c r="E44" s="8"/>
    </row>
    <row r="45" spans="2:5" ht="15.75" customHeight="1">
      <c r="B45" s="15" t="s">
        <v>188</v>
      </c>
      <c r="C45" s="13"/>
      <c r="D45" s="8">
        <f>'BS'!G29</f>
        <v>27837</v>
      </c>
      <c r="E45" s="11">
        <v>19675</v>
      </c>
    </row>
    <row r="46" spans="2:5" ht="15.75" customHeight="1">
      <c r="B46" s="15"/>
      <c r="C46" s="13"/>
      <c r="D46" s="8"/>
      <c r="E46" s="11"/>
    </row>
    <row r="47" spans="1:7" ht="15.75" customHeight="1">
      <c r="A47" s="2" t="s">
        <v>171</v>
      </c>
      <c r="B47" s="15"/>
      <c r="C47" s="13"/>
      <c r="D47" s="8">
        <v>0</v>
      </c>
      <c r="E47" s="11">
        <v>0</v>
      </c>
      <c r="F47" s="13"/>
      <c r="G47" s="13"/>
    </row>
    <row r="48" spans="2:7" ht="15.75" customHeight="1">
      <c r="B48" s="15"/>
      <c r="C48" s="13"/>
      <c r="D48" s="8"/>
      <c r="E48" s="11"/>
      <c r="F48" s="13"/>
      <c r="G48" s="13"/>
    </row>
    <row r="49" spans="1:5" ht="15.75" customHeight="1">
      <c r="A49" s="15" t="s">
        <v>64</v>
      </c>
      <c r="B49" s="13"/>
      <c r="C49" s="13"/>
      <c r="D49" s="8"/>
      <c r="E49" s="8"/>
    </row>
    <row r="50" spans="2:5" ht="15.75" customHeight="1" thickBot="1">
      <c r="B50" s="15" t="s">
        <v>152</v>
      </c>
      <c r="C50" s="13" t="s">
        <v>62</v>
      </c>
      <c r="D50" s="4">
        <f>SUM(D41:D49)</f>
        <v>29296</v>
      </c>
      <c r="E50" s="4">
        <f>SUM(E41:E49)</f>
        <v>19944</v>
      </c>
    </row>
    <row r="51" spans="1:5" ht="15.75" customHeight="1">
      <c r="A51" s="13"/>
      <c r="B51" s="13"/>
      <c r="C51" s="13"/>
      <c r="D51" s="13"/>
      <c r="E51" s="13"/>
    </row>
    <row r="52" spans="1:5" ht="15.75" customHeight="1">
      <c r="A52" s="13"/>
      <c r="B52" s="13"/>
      <c r="C52" s="13"/>
      <c r="D52" s="20"/>
      <c r="E52" s="20"/>
    </row>
    <row r="53" spans="1:5" ht="15.75" customHeight="1">
      <c r="A53" s="6" t="s">
        <v>23</v>
      </c>
      <c r="D53" s="20"/>
      <c r="E53" s="1"/>
    </row>
    <row r="54" spans="1:5" ht="15.75" customHeight="1">
      <c r="A54" s="103" t="s">
        <v>217</v>
      </c>
      <c r="B54" s="108"/>
      <c r="C54" s="108"/>
      <c r="D54" s="108"/>
      <c r="E54" s="108"/>
    </row>
    <row r="55" spans="1:7" ht="15.75" customHeight="1">
      <c r="A55" s="108"/>
      <c r="B55" s="108"/>
      <c r="C55" s="108"/>
      <c r="D55" s="108"/>
      <c r="E55" s="108"/>
      <c r="F55" s="7"/>
      <c r="G55" s="7"/>
    </row>
    <row r="56" spans="1:5" ht="15.75" customHeight="1">
      <c r="A56" s="6"/>
      <c r="E56" s="1"/>
    </row>
    <row r="57" spans="1:5" ht="15.75" customHeight="1">
      <c r="A57" s="107" t="s">
        <v>145</v>
      </c>
      <c r="B57" s="107"/>
      <c r="C57" s="107"/>
      <c r="D57" s="107"/>
      <c r="E57" s="107"/>
    </row>
  </sheetData>
  <sheetProtection/>
  <mergeCells count="3">
    <mergeCell ref="A57:E57"/>
    <mergeCell ref="A54:E55"/>
    <mergeCell ref="A41:B42"/>
  </mergeCells>
  <printOptions/>
  <pageMargins left="1.08" right="0.1968503937007874" top="0.3937007874015748" bottom="0.1968503937007874" header="0.22" footer="0.11811023622047245"/>
  <pageSetup firstPageNumber="4" useFirstPageNumber="1" horizontalDpi="300" verticalDpi="300" orientation="portrait" paperSize="9" scale="81"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dimension ref="A4:T226"/>
  <sheetViews>
    <sheetView tabSelected="1" zoomScale="80" zoomScaleNormal="80" zoomScaleSheetLayoutView="90" zoomScalePageLayoutView="0" workbookViewId="0" topLeftCell="A193">
      <selection activeCell="A214" sqref="A214"/>
    </sheetView>
  </sheetViews>
  <sheetFormatPr defaultColWidth="9.140625" defaultRowHeight="16.5" customHeight="1"/>
  <cols>
    <col min="1" max="1" width="4.28125" style="40" customWidth="1"/>
    <col min="2" max="2" width="6.140625" style="40" customWidth="1"/>
    <col min="3" max="3" width="20.28125" style="40" customWidth="1"/>
    <col min="4" max="4" width="13.00390625" style="40" customWidth="1"/>
    <col min="5" max="5" width="1.57421875" style="40" customWidth="1"/>
    <col min="6" max="6" width="14.8515625" style="40" customWidth="1"/>
    <col min="7" max="7" width="2.00390625" style="40" customWidth="1"/>
    <col min="8" max="8" width="13.57421875" style="40" customWidth="1"/>
    <col min="9" max="9" width="1.421875" style="40" customWidth="1"/>
    <col min="10" max="10" width="15.28125" style="40" customWidth="1"/>
    <col min="11" max="11" width="2.8515625" style="40" customWidth="1"/>
    <col min="12" max="12" width="9.28125" style="40" customWidth="1"/>
    <col min="13" max="16384" width="9.140625" style="40" customWidth="1"/>
  </cols>
  <sheetData>
    <row r="4" spans="1:4" ht="16.5" customHeight="1">
      <c r="A4" s="39"/>
      <c r="B4" s="110" t="s">
        <v>194</v>
      </c>
      <c r="C4" s="111"/>
      <c r="D4" s="111"/>
    </row>
    <row r="6" ht="16.5" customHeight="1">
      <c r="A6" s="39" t="s">
        <v>65</v>
      </c>
    </row>
    <row r="7" ht="16.5" customHeight="1">
      <c r="A7" s="39" t="str">
        <f>'IS'!A8</f>
        <v>For The First Quarter Ended 30 September 2007</v>
      </c>
    </row>
    <row r="9" spans="1:7" ht="16.5" customHeight="1">
      <c r="A9" s="41" t="s">
        <v>66</v>
      </c>
      <c r="B9" s="41" t="s">
        <v>67</v>
      </c>
      <c r="C9" s="41"/>
      <c r="D9" s="42"/>
      <c r="E9" s="42"/>
      <c r="F9" s="42"/>
      <c r="G9" s="42"/>
    </row>
    <row r="10" spans="1:5" ht="16.5" customHeight="1">
      <c r="A10" s="42"/>
      <c r="B10" s="42"/>
      <c r="C10" s="42"/>
      <c r="D10" s="43"/>
      <c r="E10" s="43"/>
    </row>
    <row r="11" spans="1:7" ht="16.5" customHeight="1">
      <c r="A11" s="41" t="s">
        <v>68</v>
      </c>
      <c r="B11" s="41" t="s">
        <v>69</v>
      </c>
      <c r="C11" s="41"/>
      <c r="D11" s="43"/>
      <c r="E11" s="43"/>
      <c r="F11" s="43"/>
      <c r="G11" s="43"/>
    </row>
    <row r="12" spans="1:20" ht="16.5" customHeight="1">
      <c r="A12" s="41"/>
      <c r="B12" s="113" t="s">
        <v>191</v>
      </c>
      <c r="C12" s="113"/>
      <c r="D12" s="113"/>
      <c r="E12" s="113"/>
      <c r="F12" s="113"/>
      <c r="G12" s="113"/>
      <c r="H12" s="119"/>
      <c r="I12" s="119"/>
      <c r="J12" s="119"/>
      <c r="K12" s="46"/>
      <c r="L12" s="122"/>
      <c r="M12" s="122"/>
      <c r="N12" s="122"/>
      <c r="O12" s="122"/>
      <c r="P12" s="122"/>
      <c r="Q12" s="122"/>
      <c r="R12" s="123"/>
      <c r="S12" s="123"/>
      <c r="T12" s="123"/>
    </row>
    <row r="13" spans="1:20" ht="16.5" customHeight="1">
      <c r="A13" s="41"/>
      <c r="B13" s="113"/>
      <c r="C13" s="113"/>
      <c r="D13" s="113"/>
      <c r="E13" s="113"/>
      <c r="F13" s="113"/>
      <c r="G13" s="113"/>
      <c r="H13" s="119"/>
      <c r="I13" s="119"/>
      <c r="J13" s="119"/>
      <c r="K13" s="46"/>
      <c r="L13" s="122"/>
      <c r="M13" s="122"/>
      <c r="N13" s="122"/>
      <c r="O13" s="122"/>
      <c r="P13" s="122"/>
      <c r="Q13" s="122"/>
      <c r="R13" s="123"/>
      <c r="S13" s="123"/>
      <c r="T13" s="123"/>
    </row>
    <row r="14" spans="1:20" ht="7.5" customHeight="1">
      <c r="A14" s="42"/>
      <c r="B14" s="113"/>
      <c r="C14" s="113"/>
      <c r="D14" s="113"/>
      <c r="E14" s="113"/>
      <c r="F14" s="113"/>
      <c r="G14" s="113"/>
      <c r="H14" s="119"/>
      <c r="I14" s="119"/>
      <c r="J14" s="119"/>
      <c r="K14" s="46"/>
      <c r="L14" s="122"/>
      <c r="M14" s="122"/>
      <c r="N14" s="122"/>
      <c r="O14" s="122"/>
      <c r="P14" s="122"/>
      <c r="Q14" s="122"/>
      <c r="R14" s="123"/>
      <c r="S14" s="123"/>
      <c r="T14" s="123"/>
    </row>
    <row r="15" spans="1:7" ht="16.5" customHeight="1">
      <c r="A15" s="42"/>
      <c r="B15" s="42"/>
      <c r="C15" s="42"/>
      <c r="D15" s="48"/>
      <c r="E15" s="48"/>
      <c r="F15" s="48"/>
      <c r="G15" s="48"/>
    </row>
    <row r="16" spans="1:11" ht="16.5" customHeight="1">
      <c r="A16" s="42"/>
      <c r="B16" s="113" t="s">
        <v>224</v>
      </c>
      <c r="C16" s="113"/>
      <c r="D16" s="113"/>
      <c r="E16" s="113"/>
      <c r="F16" s="113"/>
      <c r="G16" s="113"/>
      <c r="H16" s="120"/>
      <c r="I16" s="120"/>
      <c r="J16" s="120"/>
      <c r="K16" s="46"/>
    </row>
    <row r="17" spans="1:11" ht="16.5" customHeight="1">
      <c r="A17" s="42"/>
      <c r="B17" s="113"/>
      <c r="C17" s="113"/>
      <c r="D17" s="113"/>
      <c r="E17" s="113"/>
      <c r="F17" s="113"/>
      <c r="G17" s="113"/>
      <c r="H17" s="120"/>
      <c r="I17" s="120"/>
      <c r="J17" s="120"/>
      <c r="K17" s="46"/>
    </row>
    <row r="18" spans="1:11" ht="21" customHeight="1">
      <c r="A18" s="42"/>
      <c r="B18" s="113"/>
      <c r="C18" s="113"/>
      <c r="D18" s="113"/>
      <c r="E18" s="113"/>
      <c r="F18" s="113"/>
      <c r="G18" s="113"/>
      <c r="H18" s="120"/>
      <c r="I18" s="120"/>
      <c r="J18" s="120"/>
      <c r="K18" s="46"/>
    </row>
    <row r="19" spans="1:7" ht="16.5" customHeight="1">
      <c r="A19" s="42"/>
      <c r="B19" s="50"/>
      <c r="C19" s="50"/>
      <c r="D19" s="50"/>
      <c r="E19" s="50"/>
      <c r="F19" s="50"/>
      <c r="G19" s="50"/>
    </row>
    <row r="20" spans="1:11" ht="16.5" customHeight="1">
      <c r="A20" s="41" t="s">
        <v>70</v>
      </c>
      <c r="B20" s="41" t="s">
        <v>71</v>
      </c>
      <c r="C20" s="41"/>
      <c r="D20" s="51"/>
      <c r="E20" s="51"/>
      <c r="F20" s="52"/>
      <c r="G20" s="52"/>
      <c r="K20" s="46"/>
    </row>
    <row r="21" spans="1:7" ht="16.5" customHeight="1">
      <c r="A21" s="41"/>
      <c r="B21" s="42" t="s">
        <v>135</v>
      </c>
      <c r="C21" s="41"/>
      <c r="D21" s="51"/>
      <c r="E21" s="51"/>
      <c r="F21" s="52"/>
      <c r="G21" s="52"/>
    </row>
    <row r="23" spans="1:7" ht="16.5" customHeight="1">
      <c r="A23" s="41" t="s">
        <v>72</v>
      </c>
      <c r="B23" s="41" t="s">
        <v>73</v>
      </c>
      <c r="C23" s="41"/>
      <c r="D23" s="51"/>
      <c r="E23" s="51"/>
      <c r="F23" s="52"/>
      <c r="G23" s="52"/>
    </row>
    <row r="24" spans="1:11" ht="16.5" customHeight="1">
      <c r="A24" s="42"/>
      <c r="B24" s="113" t="s">
        <v>74</v>
      </c>
      <c r="C24" s="113"/>
      <c r="D24" s="113"/>
      <c r="E24" s="113"/>
      <c r="F24" s="113"/>
      <c r="G24" s="113"/>
      <c r="H24" s="113"/>
      <c r="I24" s="113"/>
      <c r="J24" s="113"/>
      <c r="K24" s="46"/>
    </row>
    <row r="25" spans="1:11" ht="12" customHeight="1">
      <c r="A25" s="42"/>
      <c r="B25" s="113"/>
      <c r="C25" s="113"/>
      <c r="D25" s="113"/>
      <c r="E25" s="113"/>
      <c r="F25" s="113"/>
      <c r="G25" s="113"/>
      <c r="H25" s="113"/>
      <c r="I25" s="113"/>
      <c r="J25" s="113"/>
      <c r="K25" s="46"/>
    </row>
    <row r="26" spans="1:11" ht="16.5" customHeight="1">
      <c r="A26" s="42"/>
      <c r="B26" s="44"/>
      <c r="C26" s="44"/>
      <c r="D26" s="44"/>
      <c r="E26" s="44"/>
      <c r="F26" s="44"/>
      <c r="G26" s="44"/>
      <c r="H26" s="44"/>
      <c r="I26" s="44"/>
      <c r="J26" s="44"/>
      <c r="K26" s="46"/>
    </row>
    <row r="27" spans="1:7" ht="16.5" customHeight="1">
      <c r="A27" s="41" t="s">
        <v>75</v>
      </c>
      <c r="B27" s="41" t="s">
        <v>76</v>
      </c>
      <c r="C27" s="41"/>
      <c r="D27" s="51"/>
      <c r="E27" s="51"/>
      <c r="F27" s="52"/>
      <c r="G27" s="52"/>
    </row>
    <row r="28" spans="1:11" ht="16.5" customHeight="1">
      <c r="A28" s="42"/>
      <c r="B28" s="113" t="s">
        <v>77</v>
      </c>
      <c r="C28" s="113"/>
      <c r="D28" s="113"/>
      <c r="E28" s="113"/>
      <c r="F28" s="113"/>
      <c r="G28" s="113"/>
      <c r="H28" s="113"/>
      <c r="I28" s="113"/>
      <c r="J28" s="113"/>
      <c r="K28" s="53"/>
    </row>
    <row r="29" spans="1:7" ht="16.5" customHeight="1">
      <c r="A29" s="42"/>
      <c r="B29" s="42"/>
      <c r="C29" s="42"/>
      <c r="D29" s="51"/>
      <c r="E29" s="51"/>
      <c r="F29" s="52"/>
      <c r="G29" s="52"/>
    </row>
    <row r="30" spans="1:7" ht="16.5" customHeight="1">
      <c r="A30" s="41" t="s">
        <v>78</v>
      </c>
      <c r="B30" s="41" t="s">
        <v>79</v>
      </c>
      <c r="C30" s="41"/>
      <c r="D30" s="51"/>
      <c r="E30" s="51"/>
      <c r="F30" s="52"/>
      <c r="G30" s="52"/>
    </row>
    <row r="31" spans="1:11" ht="16.5" customHeight="1">
      <c r="A31" s="42"/>
      <c r="B31" s="113" t="s">
        <v>80</v>
      </c>
      <c r="C31" s="113"/>
      <c r="D31" s="113"/>
      <c r="E31" s="113"/>
      <c r="F31" s="113"/>
      <c r="G31" s="113"/>
      <c r="H31" s="113"/>
      <c r="I31" s="113"/>
      <c r="J31" s="113"/>
      <c r="K31" s="53"/>
    </row>
    <row r="32" spans="1:11" ht="11.25" customHeight="1">
      <c r="A32" s="41"/>
      <c r="B32" s="113"/>
      <c r="C32" s="113"/>
      <c r="D32" s="113"/>
      <c r="E32" s="113"/>
      <c r="F32" s="113"/>
      <c r="G32" s="113"/>
      <c r="H32" s="113"/>
      <c r="I32" s="113"/>
      <c r="J32" s="113"/>
      <c r="K32" s="53"/>
    </row>
    <row r="33" spans="1:7" ht="16.5" customHeight="1">
      <c r="A33" s="41"/>
      <c r="B33" s="50"/>
      <c r="C33" s="50"/>
      <c r="D33" s="50"/>
      <c r="E33" s="50"/>
      <c r="F33" s="50"/>
      <c r="G33" s="50"/>
    </row>
    <row r="34" spans="1:7" ht="16.5" customHeight="1">
      <c r="A34" s="41" t="s">
        <v>81</v>
      </c>
      <c r="B34" s="41" t="s">
        <v>82</v>
      </c>
      <c r="C34" s="41"/>
      <c r="D34" s="52"/>
      <c r="E34" s="52"/>
      <c r="F34" s="52"/>
      <c r="G34" s="52"/>
    </row>
    <row r="35" spans="1:11" ht="16.5" customHeight="1">
      <c r="A35" s="42"/>
      <c r="B35" s="113" t="s">
        <v>139</v>
      </c>
      <c r="C35" s="113"/>
      <c r="D35" s="113"/>
      <c r="E35" s="113"/>
      <c r="F35" s="113"/>
      <c r="G35" s="113"/>
      <c r="H35" s="113"/>
      <c r="I35" s="113"/>
      <c r="J35" s="113"/>
      <c r="K35" s="53"/>
    </row>
    <row r="36" spans="1:11" ht="16.5" customHeight="1">
      <c r="A36" s="42"/>
      <c r="B36" s="113"/>
      <c r="C36" s="113"/>
      <c r="D36" s="113"/>
      <c r="E36" s="113"/>
      <c r="F36" s="113"/>
      <c r="G36" s="113"/>
      <c r="H36" s="113"/>
      <c r="I36" s="113"/>
      <c r="J36" s="113"/>
      <c r="K36" s="53"/>
    </row>
    <row r="37" spans="1:11" ht="10.5" customHeight="1">
      <c r="A37" s="42"/>
      <c r="B37" s="113"/>
      <c r="C37" s="113"/>
      <c r="D37" s="113"/>
      <c r="E37" s="113"/>
      <c r="F37" s="113"/>
      <c r="G37" s="113"/>
      <c r="H37" s="113"/>
      <c r="I37" s="113"/>
      <c r="J37" s="113"/>
      <c r="K37" s="53"/>
    </row>
    <row r="38" spans="1:7" ht="16.5" customHeight="1">
      <c r="A38" s="42"/>
      <c r="B38" s="47"/>
      <c r="C38" s="47"/>
      <c r="D38" s="47"/>
      <c r="E38" s="47"/>
      <c r="F38" s="47"/>
      <c r="G38" s="47"/>
    </row>
    <row r="39" spans="1:3" ht="16.5" customHeight="1">
      <c r="A39" s="41" t="s">
        <v>83</v>
      </c>
      <c r="B39" s="41" t="s">
        <v>153</v>
      </c>
      <c r="C39" s="41"/>
    </row>
    <row r="40" spans="1:11" ht="16.5" customHeight="1">
      <c r="A40" s="41"/>
      <c r="B40" s="112" t="s">
        <v>210</v>
      </c>
      <c r="C40" s="112"/>
      <c r="D40" s="112"/>
      <c r="E40" s="112"/>
      <c r="F40" s="112"/>
      <c r="G40" s="112"/>
      <c r="H40" s="112"/>
      <c r="I40" s="112"/>
      <c r="J40" s="112"/>
      <c r="K40" s="54"/>
    </row>
    <row r="41" spans="1:11" ht="16.5" customHeight="1">
      <c r="A41" s="41"/>
      <c r="B41" s="55"/>
      <c r="C41" s="55"/>
      <c r="D41" s="55"/>
      <c r="E41" s="55"/>
      <c r="F41" s="55"/>
      <c r="G41" s="55"/>
      <c r="H41" s="55"/>
      <c r="I41" s="55"/>
      <c r="J41" s="55"/>
      <c r="K41" s="54"/>
    </row>
    <row r="42" spans="1:7" ht="16.5" customHeight="1">
      <c r="A42" s="41" t="s">
        <v>84</v>
      </c>
      <c r="B42" s="117" t="s">
        <v>85</v>
      </c>
      <c r="C42" s="117"/>
      <c r="D42" s="42"/>
      <c r="E42" s="42"/>
      <c r="F42" s="42"/>
      <c r="G42" s="42"/>
    </row>
    <row r="43" spans="1:11" ht="16.5" customHeight="1">
      <c r="A43" s="42"/>
      <c r="B43" s="114" t="s">
        <v>143</v>
      </c>
      <c r="C43" s="114"/>
      <c r="D43" s="114"/>
      <c r="E43" s="114"/>
      <c r="F43" s="114"/>
      <c r="G43" s="114"/>
      <c r="H43" s="114"/>
      <c r="I43" s="114"/>
      <c r="J43" s="114"/>
      <c r="K43" s="54"/>
    </row>
    <row r="44" spans="1:11" ht="16.5" customHeight="1">
      <c r="A44" s="42"/>
      <c r="B44" s="114"/>
      <c r="C44" s="114"/>
      <c r="D44" s="114"/>
      <c r="E44" s="114"/>
      <c r="F44" s="114"/>
      <c r="G44" s="114"/>
      <c r="H44" s="114"/>
      <c r="I44" s="114"/>
      <c r="J44" s="114"/>
      <c r="K44" s="54"/>
    </row>
    <row r="45" spans="1:7" ht="16.5" customHeight="1">
      <c r="A45" s="42"/>
      <c r="B45" s="42"/>
      <c r="C45" s="42"/>
      <c r="D45" s="42"/>
      <c r="E45" s="42"/>
      <c r="F45" s="42"/>
      <c r="G45" s="42"/>
    </row>
    <row r="46" spans="1:11" ht="16.5" customHeight="1">
      <c r="A46" s="42"/>
      <c r="B46" s="118" t="s">
        <v>170</v>
      </c>
      <c r="C46" s="118"/>
      <c r="D46" s="118"/>
      <c r="E46" s="118"/>
      <c r="F46" s="118"/>
      <c r="G46" s="118"/>
      <c r="H46" s="118"/>
      <c r="I46" s="118"/>
      <c r="J46" s="118"/>
      <c r="K46" s="53"/>
    </row>
    <row r="47" spans="1:7" ht="16.5" customHeight="1">
      <c r="A47" s="42"/>
      <c r="B47" s="42"/>
      <c r="C47" s="42"/>
      <c r="D47" s="42"/>
      <c r="E47" s="42"/>
      <c r="F47" s="42"/>
      <c r="G47" s="42"/>
    </row>
    <row r="48" spans="1:6" ht="16.5" customHeight="1">
      <c r="A48" s="39" t="s">
        <v>66</v>
      </c>
      <c r="B48" s="39" t="s">
        <v>174</v>
      </c>
      <c r="C48" s="39"/>
      <c r="D48" s="39"/>
      <c r="E48" s="39"/>
      <c r="F48" s="39"/>
    </row>
    <row r="49" spans="1:6" ht="16.5" customHeight="1">
      <c r="A49" s="39"/>
      <c r="B49" s="39"/>
      <c r="C49" s="39"/>
      <c r="D49" s="39"/>
      <c r="E49" s="39"/>
      <c r="F49" s="39"/>
    </row>
    <row r="50" spans="1:7" ht="16.5" customHeight="1">
      <c r="A50" s="41" t="s">
        <v>86</v>
      </c>
      <c r="B50" s="41" t="s">
        <v>87</v>
      </c>
      <c r="C50" s="41"/>
      <c r="D50" s="42"/>
      <c r="E50" s="42"/>
      <c r="F50" s="42"/>
      <c r="G50" s="42"/>
    </row>
    <row r="51" spans="1:11" ht="16.5" customHeight="1">
      <c r="A51" s="42"/>
      <c r="B51" s="118" t="s">
        <v>131</v>
      </c>
      <c r="C51" s="118"/>
      <c r="D51" s="118"/>
      <c r="E51" s="118"/>
      <c r="F51" s="118"/>
      <c r="G51" s="118"/>
      <c r="H51" s="118"/>
      <c r="I51" s="118"/>
      <c r="J51" s="118"/>
      <c r="K51" s="53"/>
    </row>
    <row r="52" spans="1:7" ht="16.5" customHeight="1">
      <c r="A52" s="42"/>
      <c r="B52" s="56"/>
      <c r="C52" s="56"/>
      <c r="D52" s="56"/>
      <c r="E52" s="56"/>
      <c r="F52" s="56"/>
      <c r="G52" s="56"/>
    </row>
    <row r="53" spans="1:7" ht="16.5" customHeight="1">
      <c r="A53" s="41" t="s">
        <v>88</v>
      </c>
      <c r="B53" s="41" t="s">
        <v>89</v>
      </c>
      <c r="C53" s="41"/>
      <c r="D53" s="42"/>
      <c r="E53" s="42"/>
      <c r="F53" s="42"/>
      <c r="G53" s="42"/>
    </row>
    <row r="54" spans="1:11" ht="16.5" customHeight="1">
      <c r="A54" s="41"/>
      <c r="B54" s="87" t="s">
        <v>228</v>
      </c>
      <c r="C54" s="88"/>
      <c r="D54" s="89"/>
      <c r="E54" s="89"/>
      <c r="F54" s="89"/>
      <c r="G54" s="89"/>
      <c r="H54" s="90"/>
      <c r="I54" s="90"/>
      <c r="J54" s="90"/>
      <c r="K54" s="90"/>
    </row>
    <row r="55" spans="1:11" ht="16.5" customHeight="1">
      <c r="A55" s="41"/>
      <c r="B55" s="87" t="s">
        <v>229</v>
      </c>
      <c r="C55" s="88"/>
      <c r="D55" s="89"/>
      <c r="E55" s="89"/>
      <c r="F55" s="89"/>
      <c r="G55" s="89"/>
      <c r="H55" s="90"/>
      <c r="I55" s="90"/>
      <c r="J55" s="90"/>
      <c r="K55" s="90"/>
    </row>
    <row r="56" spans="1:11" ht="16.5" customHeight="1">
      <c r="A56" s="41"/>
      <c r="B56" s="91"/>
      <c r="C56" s="92"/>
      <c r="D56" s="93"/>
      <c r="E56" s="93"/>
      <c r="F56" s="93"/>
      <c r="G56" s="93"/>
      <c r="H56" s="94"/>
      <c r="I56" s="94"/>
      <c r="J56" s="94"/>
      <c r="K56" s="94"/>
    </row>
    <row r="57" spans="1:11" ht="16.5" customHeight="1">
      <c r="A57" s="41"/>
      <c r="B57" s="87" t="s">
        <v>230</v>
      </c>
      <c r="C57" s="88"/>
      <c r="D57" s="89"/>
      <c r="E57" s="89"/>
      <c r="F57" s="89"/>
      <c r="G57" s="89"/>
      <c r="H57" s="90"/>
      <c r="I57" s="90"/>
      <c r="J57" s="90"/>
      <c r="K57" s="90"/>
    </row>
    <row r="58" spans="1:11" ht="16.5" customHeight="1">
      <c r="A58" s="41"/>
      <c r="B58" s="87" t="s">
        <v>235</v>
      </c>
      <c r="C58" s="88"/>
      <c r="D58" s="89"/>
      <c r="E58" s="89"/>
      <c r="F58" s="89"/>
      <c r="G58" s="89"/>
      <c r="H58" s="90"/>
      <c r="I58" s="90"/>
      <c r="J58" s="90"/>
      <c r="K58" s="90"/>
    </row>
    <row r="59" spans="1:11" ht="16.5" customHeight="1">
      <c r="A59" s="41"/>
      <c r="B59" s="87" t="s">
        <v>231</v>
      </c>
      <c r="C59" s="88"/>
      <c r="D59" s="89"/>
      <c r="E59" s="89"/>
      <c r="F59" s="89"/>
      <c r="G59" s="89"/>
      <c r="H59" s="90"/>
      <c r="I59" s="90"/>
      <c r="J59" s="90"/>
      <c r="K59" s="90"/>
    </row>
    <row r="60" spans="1:11" ht="16.5" customHeight="1">
      <c r="A60" s="41"/>
      <c r="B60" s="91"/>
      <c r="C60" s="92"/>
      <c r="D60" s="93"/>
      <c r="E60" s="93"/>
      <c r="F60" s="93"/>
      <c r="G60" s="93"/>
      <c r="H60" s="94"/>
      <c r="I60" s="94"/>
      <c r="J60" s="94"/>
      <c r="K60" s="94"/>
    </row>
    <row r="61" spans="1:11" ht="16.5" customHeight="1">
      <c r="A61" s="41"/>
      <c r="B61" s="91" t="s">
        <v>232</v>
      </c>
      <c r="C61" s="92"/>
      <c r="D61" s="93"/>
      <c r="E61" s="93"/>
      <c r="F61" s="93"/>
      <c r="G61" s="93"/>
      <c r="H61" s="94"/>
      <c r="I61" s="94"/>
      <c r="J61" s="94"/>
      <c r="K61" s="94"/>
    </row>
    <row r="62" spans="1:11" ht="16.5" customHeight="1">
      <c r="A62" s="41"/>
      <c r="B62" s="91" t="s">
        <v>236</v>
      </c>
      <c r="C62" s="92"/>
      <c r="D62" s="93"/>
      <c r="E62" s="93"/>
      <c r="F62" s="93"/>
      <c r="G62" s="93"/>
      <c r="H62" s="94"/>
      <c r="I62" s="94"/>
      <c r="J62" s="94"/>
      <c r="K62" s="94"/>
    </row>
    <row r="63" spans="1:11" ht="16.5" customHeight="1">
      <c r="A63" s="41"/>
      <c r="B63" s="91"/>
      <c r="C63" s="92"/>
      <c r="D63" s="93"/>
      <c r="E63" s="93"/>
      <c r="F63" s="93"/>
      <c r="G63" s="93"/>
      <c r="H63" s="94"/>
      <c r="I63" s="94"/>
      <c r="J63" s="94"/>
      <c r="K63" s="94"/>
    </row>
    <row r="64" spans="1:11" ht="16.5" customHeight="1">
      <c r="A64" s="41"/>
      <c r="B64" s="91" t="s">
        <v>233</v>
      </c>
      <c r="C64" s="92"/>
      <c r="D64" s="93"/>
      <c r="E64" s="93"/>
      <c r="F64" s="93"/>
      <c r="G64" s="93"/>
      <c r="H64" s="94"/>
      <c r="I64" s="94"/>
      <c r="J64" s="94"/>
      <c r="K64" s="94"/>
    </row>
    <row r="65" spans="1:11" ht="16.5" customHeight="1">
      <c r="A65" s="41"/>
      <c r="B65" s="91" t="s">
        <v>234</v>
      </c>
      <c r="C65" s="92"/>
      <c r="D65" s="93"/>
      <c r="E65" s="93"/>
      <c r="F65" s="93"/>
      <c r="G65" s="93"/>
      <c r="H65" s="94"/>
      <c r="I65" s="94"/>
      <c r="J65" s="94"/>
      <c r="K65" s="94"/>
    </row>
    <row r="66" spans="1:11" ht="16.5" customHeight="1">
      <c r="A66" s="41"/>
      <c r="B66" s="95"/>
      <c r="C66" s="96"/>
      <c r="D66" s="96"/>
      <c r="E66" s="96"/>
      <c r="F66" s="96"/>
      <c r="G66" s="96"/>
      <c r="H66" s="96"/>
      <c r="I66" s="96"/>
      <c r="J66" s="96"/>
      <c r="K66" s="53"/>
    </row>
    <row r="67" spans="1:2" ht="16.5" customHeight="1">
      <c r="A67" s="41" t="s">
        <v>90</v>
      </c>
      <c r="B67" s="41" t="s">
        <v>237</v>
      </c>
    </row>
    <row r="68" spans="2:11" ht="16.5" customHeight="1">
      <c r="B68" s="112" t="s">
        <v>211</v>
      </c>
      <c r="C68" s="112"/>
      <c r="D68" s="112"/>
      <c r="E68" s="112"/>
      <c r="F68" s="112"/>
      <c r="G68" s="112"/>
      <c r="H68" s="112"/>
      <c r="I68" s="112"/>
      <c r="J68" s="112"/>
      <c r="K68" s="46"/>
    </row>
    <row r="69" spans="2:11" ht="16.5" customHeight="1">
      <c r="B69" s="112"/>
      <c r="C69" s="112"/>
      <c r="D69" s="112"/>
      <c r="E69" s="112"/>
      <c r="F69" s="112"/>
      <c r="G69" s="112"/>
      <c r="H69" s="112"/>
      <c r="I69" s="112"/>
      <c r="J69" s="112"/>
      <c r="K69" s="46"/>
    </row>
    <row r="70" spans="1:7" ht="16.5" customHeight="1">
      <c r="A70" s="41"/>
      <c r="B70" s="41"/>
      <c r="C70" s="45"/>
      <c r="D70" s="45"/>
      <c r="E70" s="45"/>
      <c r="F70" s="45"/>
      <c r="G70" s="45"/>
    </row>
    <row r="71" spans="1:2" ht="16.5" customHeight="1">
      <c r="A71" s="41" t="s">
        <v>91</v>
      </c>
      <c r="B71" s="41" t="s">
        <v>92</v>
      </c>
    </row>
    <row r="72" spans="2:11" ht="16.5" customHeight="1">
      <c r="B72" s="112" t="s">
        <v>218</v>
      </c>
      <c r="C72" s="112"/>
      <c r="D72" s="112"/>
      <c r="E72" s="112"/>
      <c r="F72" s="112"/>
      <c r="G72" s="112"/>
      <c r="H72" s="112"/>
      <c r="I72" s="112"/>
      <c r="J72" s="112"/>
      <c r="K72" s="46"/>
    </row>
    <row r="73" spans="2:11" ht="16.5" customHeight="1">
      <c r="B73" s="112"/>
      <c r="C73" s="112"/>
      <c r="D73" s="112"/>
      <c r="E73" s="112"/>
      <c r="F73" s="112"/>
      <c r="G73" s="112"/>
      <c r="H73" s="112"/>
      <c r="I73" s="112"/>
      <c r="J73" s="112"/>
      <c r="K73" s="46"/>
    </row>
    <row r="74" spans="2:11" ht="16.5" customHeight="1">
      <c r="B74" s="112"/>
      <c r="C74" s="112"/>
      <c r="D74" s="112"/>
      <c r="E74" s="112"/>
      <c r="F74" s="112"/>
      <c r="G74" s="112"/>
      <c r="H74" s="112"/>
      <c r="I74" s="112"/>
      <c r="J74" s="112"/>
      <c r="K74" s="46"/>
    </row>
    <row r="75" spans="2:11" ht="7.5" customHeight="1">
      <c r="B75" s="112"/>
      <c r="C75" s="112"/>
      <c r="D75" s="112"/>
      <c r="E75" s="112"/>
      <c r="F75" s="112"/>
      <c r="G75" s="112"/>
      <c r="H75" s="112"/>
      <c r="I75" s="112"/>
      <c r="J75" s="112"/>
      <c r="K75" s="46"/>
    </row>
    <row r="77" spans="1:2" ht="16.5" customHeight="1">
      <c r="A77" s="41" t="s">
        <v>93</v>
      </c>
      <c r="B77" s="41" t="s">
        <v>94</v>
      </c>
    </row>
    <row r="78" spans="2:11" ht="16.5" customHeight="1">
      <c r="B78" s="112" t="s">
        <v>212</v>
      </c>
      <c r="C78" s="112"/>
      <c r="D78" s="112"/>
      <c r="E78" s="112"/>
      <c r="F78" s="112"/>
      <c r="G78" s="112"/>
      <c r="H78" s="112"/>
      <c r="I78" s="112"/>
      <c r="J78" s="112"/>
      <c r="K78" s="46"/>
    </row>
    <row r="79" spans="2:11" ht="16.5" customHeight="1">
      <c r="B79" s="112"/>
      <c r="C79" s="112"/>
      <c r="D79" s="112"/>
      <c r="E79" s="112"/>
      <c r="F79" s="112"/>
      <c r="G79" s="112"/>
      <c r="H79" s="112"/>
      <c r="I79" s="112"/>
      <c r="J79" s="112"/>
      <c r="K79" s="46"/>
    </row>
    <row r="80" spans="1:7" ht="16.5" customHeight="1">
      <c r="A80" s="41"/>
      <c r="B80" s="41"/>
      <c r="C80" s="41"/>
      <c r="D80" s="42"/>
      <c r="E80" s="42"/>
      <c r="F80" s="42"/>
      <c r="G80" s="42"/>
    </row>
    <row r="81" spans="1:2" ht="16.5" customHeight="1">
      <c r="A81" s="41" t="s">
        <v>95</v>
      </c>
      <c r="B81" s="41" t="s">
        <v>96</v>
      </c>
    </row>
    <row r="82" spans="1:11" ht="16.5" customHeight="1">
      <c r="A82" s="41"/>
      <c r="B82" s="112" t="s">
        <v>213</v>
      </c>
      <c r="C82" s="112"/>
      <c r="D82" s="112"/>
      <c r="E82" s="112"/>
      <c r="F82" s="112"/>
      <c r="G82" s="112"/>
      <c r="H82" s="112"/>
      <c r="I82" s="112"/>
      <c r="J82" s="112"/>
      <c r="K82" s="46"/>
    </row>
    <row r="83" spans="1:11" ht="16.5" customHeight="1">
      <c r="A83" s="41"/>
      <c r="B83" s="112"/>
      <c r="C83" s="112"/>
      <c r="D83" s="112"/>
      <c r="E83" s="112"/>
      <c r="F83" s="112"/>
      <c r="G83" s="112"/>
      <c r="H83" s="112"/>
      <c r="I83" s="112"/>
      <c r="J83" s="112"/>
      <c r="K83" s="46"/>
    </row>
    <row r="84" spans="1:11" ht="16.5" customHeight="1">
      <c r="A84" s="41"/>
      <c r="B84" s="112"/>
      <c r="C84" s="112"/>
      <c r="D84" s="112"/>
      <c r="E84" s="112"/>
      <c r="F84" s="112"/>
      <c r="G84" s="112"/>
      <c r="H84" s="112"/>
      <c r="I84" s="112"/>
      <c r="J84" s="112"/>
      <c r="K84" s="46"/>
    </row>
    <row r="85" spans="2:11" ht="16.5" customHeight="1">
      <c r="B85" s="47"/>
      <c r="C85" s="47"/>
      <c r="D85" s="47"/>
      <c r="E85" s="47"/>
      <c r="F85" s="47"/>
      <c r="G85" s="47"/>
      <c r="H85" s="47"/>
      <c r="I85" s="47"/>
      <c r="J85" s="47"/>
      <c r="K85" s="46"/>
    </row>
    <row r="86" spans="1:11" ht="16.5" customHeight="1">
      <c r="A86" s="41" t="s">
        <v>62</v>
      </c>
      <c r="B86" s="41" t="s">
        <v>97</v>
      </c>
      <c r="J86" s="59" t="s">
        <v>5</v>
      </c>
      <c r="K86" s="59"/>
    </row>
    <row r="87" spans="8:11" ht="16.5" customHeight="1">
      <c r="H87" s="59" t="s">
        <v>2</v>
      </c>
      <c r="I87" s="59"/>
      <c r="J87" s="59" t="s">
        <v>3</v>
      </c>
      <c r="K87" s="59"/>
    </row>
    <row r="88" spans="8:11" ht="16.5" customHeight="1">
      <c r="H88" s="59" t="s">
        <v>3</v>
      </c>
      <c r="I88" s="59"/>
      <c r="J88" s="59" t="s">
        <v>6</v>
      </c>
      <c r="K88" s="59"/>
    </row>
    <row r="89" spans="8:11" ht="16.5" customHeight="1">
      <c r="H89" s="59" t="s">
        <v>4</v>
      </c>
      <c r="I89" s="59"/>
      <c r="J89" s="59" t="s">
        <v>4</v>
      </c>
      <c r="K89" s="59"/>
    </row>
    <row r="90" spans="8:11" ht="16.5" customHeight="1">
      <c r="H90" s="58" t="str">
        <f>'IS'!D16</f>
        <v>30 Sept 2007</v>
      </c>
      <c r="I90" s="58"/>
      <c r="J90" s="58" t="str">
        <f>'IS'!E16</f>
        <v>30 Sept  2006</v>
      </c>
      <c r="K90" s="58"/>
    </row>
    <row r="91" spans="8:11" ht="16.5" customHeight="1">
      <c r="H91" s="58" t="s">
        <v>9</v>
      </c>
      <c r="I91" s="58"/>
      <c r="J91" s="58" t="s">
        <v>9</v>
      </c>
      <c r="K91" s="58"/>
    </row>
    <row r="92" spans="1:11" ht="16.5" customHeight="1">
      <c r="A92" s="41"/>
      <c r="B92" s="40" t="s">
        <v>30</v>
      </c>
      <c r="H92" s="60">
        <v>5779</v>
      </c>
      <c r="I92" s="60"/>
      <c r="J92" s="61">
        <v>9552</v>
      </c>
      <c r="K92" s="61"/>
    </row>
    <row r="93" spans="1:11" ht="16.5" customHeight="1">
      <c r="A93" s="41"/>
      <c r="B93" s="40" t="s">
        <v>151</v>
      </c>
      <c r="H93" s="60">
        <v>22641</v>
      </c>
      <c r="I93" s="60"/>
      <c r="J93" s="61">
        <v>6629</v>
      </c>
      <c r="K93" s="61"/>
    </row>
    <row r="94" spans="1:11" ht="16.5" customHeight="1">
      <c r="A94" s="41"/>
      <c r="B94" s="40" t="s">
        <v>31</v>
      </c>
      <c r="H94" s="60">
        <v>876</v>
      </c>
      <c r="I94" s="60"/>
      <c r="J94" s="61">
        <v>3763</v>
      </c>
      <c r="K94" s="61"/>
    </row>
    <row r="95" spans="1:11" ht="16.5" customHeight="1" thickBot="1">
      <c r="A95" s="41"/>
      <c r="B95" s="41"/>
      <c r="H95" s="62">
        <f>SUM(H92:H94)</f>
        <v>29296</v>
      </c>
      <c r="I95" s="62"/>
      <c r="J95" s="63">
        <f>SUM(J92:J94)</f>
        <v>19944</v>
      </c>
      <c r="K95" s="64"/>
    </row>
    <row r="96" spans="1:7" ht="16.5" customHeight="1" thickTop="1">
      <c r="A96" s="41"/>
      <c r="B96" s="41"/>
      <c r="D96" s="51"/>
      <c r="E96" s="51"/>
      <c r="F96" s="64"/>
      <c r="G96" s="64"/>
    </row>
    <row r="97" spans="1:11" ht="16.5" customHeight="1">
      <c r="A97" s="41" t="s">
        <v>98</v>
      </c>
      <c r="B97" s="125" t="s">
        <v>99</v>
      </c>
      <c r="C97" s="125"/>
      <c r="D97" s="125"/>
      <c r="E97" s="125"/>
      <c r="F97" s="125"/>
      <c r="G97" s="125"/>
      <c r="H97" s="125"/>
      <c r="I97" s="125"/>
      <c r="J97" s="125"/>
      <c r="K97" s="46"/>
    </row>
    <row r="98" spans="1:11" ht="16.5" customHeight="1">
      <c r="A98" s="41"/>
      <c r="B98" s="125"/>
      <c r="C98" s="125"/>
      <c r="D98" s="125"/>
      <c r="E98" s="125"/>
      <c r="F98" s="125"/>
      <c r="G98" s="125"/>
      <c r="H98" s="125"/>
      <c r="I98" s="125"/>
      <c r="J98" s="125"/>
      <c r="K98" s="46"/>
    </row>
    <row r="99" spans="6:7" ht="16.5" customHeight="1">
      <c r="F99" s="65"/>
      <c r="G99" s="65"/>
    </row>
    <row r="100" spans="1:2" ht="16.5" customHeight="1">
      <c r="A100" s="41" t="s">
        <v>100</v>
      </c>
      <c r="B100" s="41" t="s">
        <v>101</v>
      </c>
    </row>
    <row r="101" spans="2:17" ht="16.5" customHeight="1">
      <c r="B101" s="112" t="s">
        <v>243</v>
      </c>
      <c r="C101" s="130"/>
      <c r="D101" s="130"/>
      <c r="E101" s="130"/>
      <c r="F101" s="130"/>
      <c r="G101" s="130"/>
      <c r="H101" s="130"/>
      <c r="I101" s="130"/>
      <c r="J101" s="130"/>
      <c r="K101" s="46"/>
      <c r="L101" s="124"/>
      <c r="M101" s="124"/>
      <c r="N101" s="124"/>
      <c r="O101" s="124"/>
      <c r="P101" s="124"/>
      <c r="Q101" s="124"/>
    </row>
    <row r="102" spans="2:17" ht="16.5" customHeight="1">
      <c r="B102" s="130"/>
      <c r="C102" s="130"/>
      <c r="D102" s="130"/>
      <c r="E102" s="130"/>
      <c r="F102" s="130"/>
      <c r="G102" s="130"/>
      <c r="H102" s="130"/>
      <c r="I102" s="130"/>
      <c r="J102" s="130"/>
      <c r="K102" s="46"/>
      <c r="L102" s="124"/>
      <c r="M102" s="124"/>
      <c r="N102" s="124"/>
      <c r="O102" s="124"/>
      <c r="P102" s="124"/>
      <c r="Q102" s="124"/>
    </row>
    <row r="103" spans="2:11" ht="16.5" customHeight="1">
      <c r="B103" s="130"/>
      <c r="C103" s="130"/>
      <c r="D103" s="130"/>
      <c r="E103" s="130"/>
      <c r="F103" s="130"/>
      <c r="G103" s="130"/>
      <c r="H103" s="130"/>
      <c r="I103" s="130"/>
      <c r="J103" s="130"/>
      <c r="K103" s="46"/>
    </row>
    <row r="104" spans="2:11" ht="16.5" customHeight="1">
      <c r="B104" s="130"/>
      <c r="C104" s="130"/>
      <c r="D104" s="130"/>
      <c r="E104" s="130"/>
      <c r="F104" s="130"/>
      <c r="G104" s="130"/>
      <c r="H104" s="130"/>
      <c r="I104" s="130"/>
      <c r="J104" s="130"/>
      <c r="K104" s="46"/>
    </row>
    <row r="105" spans="2:11" ht="16.5" customHeight="1">
      <c r="B105" s="130"/>
      <c r="C105" s="130"/>
      <c r="D105" s="130"/>
      <c r="E105" s="130"/>
      <c r="F105" s="130"/>
      <c r="G105" s="130"/>
      <c r="H105" s="130"/>
      <c r="I105" s="130"/>
      <c r="J105" s="130"/>
      <c r="K105" s="46"/>
    </row>
    <row r="106" spans="2:11" ht="16.5" customHeight="1">
      <c r="B106" s="86"/>
      <c r="C106" s="86"/>
      <c r="D106" s="86"/>
      <c r="E106" s="86"/>
      <c r="F106" s="86"/>
      <c r="G106" s="86"/>
      <c r="H106" s="86"/>
      <c r="I106" s="86"/>
      <c r="J106" s="86"/>
      <c r="K106" s="46"/>
    </row>
    <row r="107" spans="1:2" ht="16.5" customHeight="1">
      <c r="A107" s="39" t="s">
        <v>102</v>
      </c>
      <c r="B107" s="39" t="s">
        <v>103</v>
      </c>
    </row>
    <row r="108" spans="1:11" ht="16.5" customHeight="1">
      <c r="A108" s="39"/>
      <c r="B108" s="39"/>
      <c r="H108" s="66" t="s">
        <v>180</v>
      </c>
      <c r="I108" s="66"/>
      <c r="J108" s="66" t="s">
        <v>181</v>
      </c>
      <c r="K108" s="66"/>
    </row>
    <row r="109" spans="1:11" ht="16.5" customHeight="1">
      <c r="A109" s="39"/>
      <c r="B109" s="39"/>
      <c r="H109" s="66" t="s">
        <v>4</v>
      </c>
      <c r="I109" s="66"/>
      <c r="J109" s="66" t="s">
        <v>4</v>
      </c>
      <c r="K109" s="66"/>
    </row>
    <row r="110" spans="1:11" ht="16.5" customHeight="1">
      <c r="A110" s="39"/>
      <c r="B110" s="39"/>
      <c r="H110" s="67" t="str">
        <f>'IS'!D16</f>
        <v>30 Sept 2007</v>
      </c>
      <c r="I110" s="67"/>
      <c r="J110" s="67" t="s">
        <v>183</v>
      </c>
      <c r="K110" s="68"/>
    </row>
    <row r="111" spans="1:11" ht="16.5" customHeight="1">
      <c r="A111" s="39"/>
      <c r="B111" s="39"/>
      <c r="H111" s="69" t="s">
        <v>9</v>
      </c>
      <c r="I111" s="69"/>
      <c r="J111" s="66" t="s">
        <v>9</v>
      </c>
      <c r="K111" s="66"/>
    </row>
    <row r="112" spans="1:11" ht="16.5" customHeight="1">
      <c r="A112" s="39"/>
      <c r="B112" s="40" t="s">
        <v>10</v>
      </c>
      <c r="H112" s="70">
        <f>'IS'!D19</f>
        <v>5360</v>
      </c>
      <c r="I112" s="70"/>
      <c r="J112" s="71">
        <v>6140</v>
      </c>
      <c r="K112" s="71"/>
    </row>
    <row r="113" spans="1:11" ht="16.5" customHeight="1">
      <c r="A113" s="39"/>
      <c r="B113" s="40" t="s">
        <v>176</v>
      </c>
      <c r="H113" s="72">
        <f>'IS'!D33</f>
        <v>3173</v>
      </c>
      <c r="I113" s="72"/>
      <c r="J113" s="73">
        <v>3113</v>
      </c>
      <c r="K113" s="73"/>
    </row>
    <row r="114" spans="1:2" ht="16.5" customHeight="1">
      <c r="A114" s="39"/>
      <c r="B114" s="39"/>
    </row>
    <row r="115" spans="2:11" ht="16.5" customHeight="1">
      <c r="B115" s="112" t="s">
        <v>219</v>
      </c>
      <c r="C115" s="112"/>
      <c r="D115" s="112"/>
      <c r="E115" s="112"/>
      <c r="F115" s="112"/>
      <c r="G115" s="112"/>
      <c r="H115" s="112"/>
      <c r="I115" s="112"/>
      <c r="J115" s="112"/>
      <c r="K115" s="46"/>
    </row>
    <row r="116" spans="2:7" ht="16.5" customHeight="1">
      <c r="B116" s="45"/>
      <c r="C116" s="45"/>
      <c r="D116" s="45"/>
      <c r="E116" s="45"/>
      <c r="F116" s="45"/>
      <c r="G116" s="45"/>
    </row>
    <row r="117" spans="1:2" ht="16.5" customHeight="1">
      <c r="A117" s="39" t="s">
        <v>104</v>
      </c>
      <c r="B117" s="39" t="s">
        <v>105</v>
      </c>
    </row>
    <row r="118" spans="2:11" ht="16.5" customHeight="1">
      <c r="B118" s="112" t="s">
        <v>196</v>
      </c>
      <c r="C118" s="112"/>
      <c r="D118" s="112"/>
      <c r="E118" s="112"/>
      <c r="F118" s="112"/>
      <c r="G118" s="112"/>
      <c r="H118" s="112"/>
      <c r="I118" s="112"/>
      <c r="J118" s="112"/>
      <c r="K118" s="46"/>
    </row>
    <row r="119" spans="2:11" ht="16.5" customHeight="1">
      <c r="B119" s="112"/>
      <c r="C119" s="112"/>
      <c r="D119" s="112"/>
      <c r="E119" s="112"/>
      <c r="F119" s="112"/>
      <c r="G119" s="112"/>
      <c r="H119" s="112"/>
      <c r="I119" s="112"/>
      <c r="J119" s="112"/>
      <c r="K119" s="46"/>
    </row>
    <row r="120" spans="6:7" ht="16.5" customHeight="1">
      <c r="F120" s="49"/>
      <c r="G120" s="49"/>
    </row>
    <row r="121" spans="1:2" ht="16.5" customHeight="1">
      <c r="A121" s="39" t="s">
        <v>106</v>
      </c>
      <c r="B121" s="39" t="s">
        <v>107</v>
      </c>
    </row>
    <row r="122" ht="16.5" customHeight="1">
      <c r="B122" s="40" t="s">
        <v>108</v>
      </c>
    </row>
    <row r="124" spans="1:10" ht="16.5" customHeight="1">
      <c r="A124" s="39" t="s">
        <v>21</v>
      </c>
      <c r="B124" s="39" t="s">
        <v>19</v>
      </c>
      <c r="J124" s="59"/>
    </row>
    <row r="125" spans="1:11" ht="16.5" customHeight="1">
      <c r="A125" s="39"/>
      <c r="B125" s="39"/>
      <c r="H125" s="66" t="s">
        <v>180</v>
      </c>
      <c r="I125" s="66"/>
      <c r="J125" s="97" t="s">
        <v>227</v>
      </c>
      <c r="K125" s="66"/>
    </row>
    <row r="126" spans="1:11" ht="16.5" customHeight="1">
      <c r="A126" s="39"/>
      <c r="B126" s="39"/>
      <c r="H126" s="66" t="s">
        <v>4</v>
      </c>
      <c r="I126" s="66"/>
      <c r="J126" s="97" t="s">
        <v>4</v>
      </c>
      <c r="K126" s="66"/>
    </row>
    <row r="127" spans="1:11" ht="16.5" customHeight="1">
      <c r="A127" s="39"/>
      <c r="B127" s="39"/>
      <c r="H127" s="67" t="str">
        <f>'IS'!D16</f>
        <v>30 Sept 2007</v>
      </c>
      <c r="I127" s="67"/>
      <c r="J127" s="69" t="str">
        <f>H127</f>
        <v>30 Sept 2007</v>
      </c>
      <c r="K127" s="69"/>
    </row>
    <row r="128" spans="1:11" ht="16.5" customHeight="1">
      <c r="A128" s="39"/>
      <c r="B128" s="39"/>
      <c r="H128" s="69" t="s">
        <v>9</v>
      </c>
      <c r="I128" s="69"/>
      <c r="J128" s="66" t="s">
        <v>9</v>
      </c>
      <c r="K128" s="66"/>
    </row>
    <row r="129" spans="1:10" ht="16.5" customHeight="1">
      <c r="A129" s="39"/>
      <c r="B129" s="40" t="s">
        <v>154</v>
      </c>
      <c r="H129" s="60">
        <f>-'IS'!D35</f>
        <v>200</v>
      </c>
      <c r="J129" s="40">
        <f>-'IS'!G35</f>
        <v>200</v>
      </c>
    </row>
    <row r="130" spans="1:2" ht="16.5" customHeight="1">
      <c r="A130" s="39"/>
      <c r="B130" s="39"/>
    </row>
    <row r="131" spans="2:11" ht="16.5" customHeight="1">
      <c r="B131" s="112" t="s">
        <v>136</v>
      </c>
      <c r="C131" s="112"/>
      <c r="D131" s="112"/>
      <c r="E131" s="112"/>
      <c r="F131" s="112"/>
      <c r="G131" s="112"/>
      <c r="H131" s="112"/>
      <c r="I131" s="112"/>
      <c r="J131" s="112"/>
      <c r="K131" s="46"/>
    </row>
    <row r="132" spans="2:11" ht="16.5" customHeight="1">
      <c r="B132" s="112"/>
      <c r="C132" s="112"/>
      <c r="D132" s="112"/>
      <c r="E132" s="112"/>
      <c r="F132" s="112"/>
      <c r="G132" s="112"/>
      <c r="H132" s="112"/>
      <c r="I132" s="112"/>
      <c r="J132" s="112"/>
      <c r="K132" s="46"/>
    </row>
    <row r="133" spans="2:11" ht="11.25" customHeight="1">
      <c r="B133" s="112"/>
      <c r="C133" s="112"/>
      <c r="D133" s="112"/>
      <c r="E133" s="112"/>
      <c r="F133" s="112"/>
      <c r="G133" s="112"/>
      <c r="H133" s="112"/>
      <c r="I133" s="112"/>
      <c r="J133" s="112"/>
      <c r="K133" s="46"/>
    </row>
    <row r="134" spans="2:7" ht="16.5" customHeight="1">
      <c r="B134" s="45"/>
      <c r="C134" s="45"/>
      <c r="D134" s="45"/>
      <c r="E134" s="45"/>
      <c r="F134" s="45"/>
      <c r="G134" s="45"/>
    </row>
    <row r="135" spans="1:2" ht="16.5" customHeight="1">
      <c r="A135" s="39" t="s">
        <v>109</v>
      </c>
      <c r="B135" s="39" t="s">
        <v>110</v>
      </c>
    </row>
    <row r="136" spans="2:10" ht="16.5" customHeight="1">
      <c r="B136" s="112" t="s">
        <v>239</v>
      </c>
      <c r="C136" s="112"/>
      <c r="D136" s="112"/>
      <c r="E136" s="112"/>
      <c r="F136" s="112"/>
      <c r="G136" s="112"/>
      <c r="H136" s="112"/>
      <c r="I136" s="112"/>
      <c r="J136" s="112"/>
    </row>
    <row r="137" spans="2:10" ht="16.5" customHeight="1">
      <c r="B137" s="112"/>
      <c r="C137" s="112"/>
      <c r="D137" s="112"/>
      <c r="E137" s="112"/>
      <c r="F137" s="112"/>
      <c r="G137" s="112"/>
      <c r="H137" s="112"/>
      <c r="I137" s="112"/>
      <c r="J137" s="112"/>
    </row>
    <row r="138" spans="2:10" ht="16.5" customHeight="1">
      <c r="B138" s="47"/>
      <c r="C138" s="47"/>
      <c r="D138" s="47"/>
      <c r="E138" s="47"/>
      <c r="F138" s="47"/>
      <c r="G138" s="47"/>
      <c r="H138" s="47"/>
      <c r="I138" s="47"/>
      <c r="J138" s="47"/>
    </row>
    <row r="139" spans="1:2" ht="16.5" customHeight="1">
      <c r="A139" s="39" t="s">
        <v>111</v>
      </c>
      <c r="B139" s="39" t="s">
        <v>112</v>
      </c>
    </row>
    <row r="140" spans="2:11" ht="16.5" customHeight="1">
      <c r="B140" s="119" t="s">
        <v>220</v>
      </c>
      <c r="C140" s="119"/>
      <c r="D140" s="119"/>
      <c r="E140" s="119"/>
      <c r="F140" s="119"/>
      <c r="G140" s="119"/>
      <c r="H140" s="119"/>
      <c r="I140" s="119"/>
      <c r="J140" s="119"/>
      <c r="K140" s="46"/>
    </row>
    <row r="141" spans="2:11" ht="16.5" customHeight="1">
      <c r="B141" s="119"/>
      <c r="C141" s="119"/>
      <c r="D141" s="119"/>
      <c r="E141" s="119"/>
      <c r="F141" s="119"/>
      <c r="G141" s="119"/>
      <c r="H141" s="119"/>
      <c r="I141" s="119"/>
      <c r="J141" s="119"/>
      <c r="K141" s="46"/>
    </row>
    <row r="142" spans="2:11" ht="16.5" customHeight="1">
      <c r="B142" s="45"/>
      <c r="C142" s="45"/>
      <c r="D142" s="45"/>
      <c r="E142" s="45"/>
      <c r="F142" s="45"/>
      <c r="G142" s="45"/>
      <c r="H142" s="45"/>
      <c r="I142" s="45"/>
      <c r="J142" s="45"/>
      <c r="K142" s="46"/>
    </row>
    <row r="143" spans="1:11" ht="16.5" customHeight="1">
      <c r="A143" s="39" t="s">
        <v>113</v>
      </c>
      <c r="B143" s="39" t="s">
        <v>114</v>
      </c>
      <c r="K143" s="46"/>
    </row>
    <row r="144" spans="2:11" ht="16.5" customHeight="1">
      <c r="B144" s="112" t="s">
        <v>214</v>
      </c>
      <c r="C144" s="112"/>
      <c r="D144" s="112"/>
      <c r="E144" s="112"/>
      <c r="F144" s="112"/>
      <c r="G144" s="112"/>
      <c r="H144" s="112"/>
      <c r="I144" s="112"/>
      <c r="J144" s="112"/>
      <c r="K144" s="46"/>
    </row>
    <row r="145" spans="6:11" ht="16.5" customHeight="1">
      <c r="F145" s="49"/>
      <c r="G145" s="49"/>
      <c r="K145" s="46"/>
    </row>
    <row r="146" spans="2:11" ht="16.5" customHeight="1">
      <c r="B146" s="119" t="s">
        <v>115</v>
      </c>
      <c r="C146" s="119"/>
      <c r="D146" s="119"/>
      <c r="E146" s="119"/>
      <c r="F146" s="119"/>
      <c r="G146" s="119"/>
      <c r="H146" s="119"/>
      <c r="I146" s="119"/>
      <c r="J146" s="119"/>
      <c r="K146" s="46"/>
    </row>
    <row r="147" ht="16.5" customHeight="1">
      <c r="K147" s="46"/>
    </row>
    <row r="148" spans="1:11" ht="16.5" customHeight="1">
      <c r="A148" s="41" t="s">
        <v>98</v>
      </c>
      <c r="B148" s="125" t="s">
        <v>175</v>
      </c>
      <c r="C148" s="125"/>
      <c r="D148" s="125"/>
      <c r="E148" s="125"/>
      <c r="F148" s="125"/>
      <c r="G148" s="125"/>
      <c r="H148" s="125"/>
      <c r="I148" s="125"/>
      <c r="J148" s="125"/>
      <c r="K148" s="46"/>
    </row>
    <row r="149" spans="1:11" ht="16.5" customHeight="1">
      <c r="A149" s="41"/>
      <c r="B149" s="125"/>
      <c r="C149" s="125"/>
      <c r="D149" s="125"/>
      <c r="E149" s="125"/>
      <c r="F149" s="125"/>
      <c r="G149" s="125"/>
      <c r="H149" s="125"/>
      <c r="I149" s="125"/>
      <c r="J149" s="125"/>
      <c r="K149" s="46"/>
    </row>
    <row r="150" spans="2:11" ht="16.5" customHeight="1">
      <c r="B150" s="45"/>
      <c r="C150" s="45"/>
      <c r="D150" s="45"/>
      <c r="E150" s="45"/>
      <c r="F150" s="45"/>
      <c r="G150" s="45"/>
      <c r="H150" s="45"/>
      <c r="I150" s="45"/>
      <c r="J150" s="45"/>
      <c r="K150" s="46"/>
    </row>
    <row r="151" spans="1:2" ht="16.5" customHeight="1">
      <c r="A151" s="39" t="s">
        <v>116</v>
      </c>
      <c r="B151" s="39" t="s">
        <v>117</v>
      </c>
    </row>
    <row r="152" spans="2:11" ht="16.5" customHeight="1">
      <c r="B152" s="112" t="s">
        <v>118</v>
      </c>
      <c r="C152" s="112"/>
      <c r="D152" s="112"/>
      <c r="E152" s="112"/>
      <c r="F152" s="112"/>
      <c r="G152" s="112"/>
      <c r="H152" s="112"/>
      <c r="I152" s="112"/>
      <c r="J152" s="112"/>
      <c r="K152" s="46"/>
    </row>
    <row r="153" spans="2:11" ht="16.5" customHeight="1">
      <c r="B153" s="112"/>
      <c r="C153" s="112"/>
      <c r="D153" s="112"/>
      <c r="E153" s="112"/>
      <c r="F153" s="112"/>
      <c r="G153" s="112"/>
      <c r="H153" s="112"/>
      <c r="I153" s="112"/>
      <c r="J153" s="112"/>
      <c r="K153" s="46"/>
    </row>
    <row r="154" spans="2:7" ht="16.5" customHeight="1">
      <c r="B154" s="45"/>
      <c r="C154" s="45"/>
      <c r="D154" s="45"/>
      <c r="E154" s="45"/>
      <c r="F154" s="45"/>
      <c r="G154" s="45"/>
    </row>
    <row r="155" spans="1:2" ht="16.5" customHeight="1">
      <c r="A155" s="39" t="s">
        <v>119</v>
      </c>
      <c r="B155" s="39" t="s">
        <v>120</v>
      </c>
    </row>
    <row r="156" spans="2:11" ht="16.5" customHeight="1">
      <c r="B156" s="112" t="s">
        <v>121</v>
      </c>
      <c r="C156" s="112"/>
      <c r="D156" s="112"/>
      <c r="E156" s="112"/>
      <c r="F156" s="112"/>
      <c r="G156" s="112"/>
      <c r="H156" s="112"/>
      <c r="I156" s="112"/>
      <c r="J156" s="112"/>
      <c r="K156" s="46"/>
    </row>
    <row r="157" spans="2:11" ht="16.5" customHeight="1">
      <c r="B157" s="112"/>
      <c r="C157" s="112"/>
      <c r="D157" s="112"/>
      <c r="E157" s="112"/>
      <c r="F157" s="112"/>
      <c r="G157" s="112"/>
      <c r="H157" s="112"/>
      <c r="I157" s="112"/>
      <c r="J157" s="112"/>
      <c r="K157" s="46"/>
    </row>
    <row r="158" spans="2:11" ht="16.5" customHeight="1">
      <c r="B158" s="112"/>
      <c r="C158" s="112"/>
      <c r="D158" s="112"/>
      <c r="E158" s="112"/>
      <c r="F158" s="112"/>
      <c r="G158" s="112"/>
      <c r="H158" s="112"/>
      <c r="I158" s="112"/>
      <c r="J158" s="112"/>
      <c r="K158" s="46"/>
    </row>
    <row r="159" spans="2:11" ht="16.5" customHeight="1">
      <c r="B159" s="112"/>
      <c r="C159" s="112"/>
      <c r="D159" s="112"/>
      <c r="E159" s="112"/>
      <c r="F159" s="112"/>
      <c r="G159" s="112"/>
      <c r="H159" s="112"/>
      <c r="I159" s="112"/>
      <c r="J159" s="112"/>
      <c r="K159" s="46"/>
    </row>
    <row r="160" spans="2:7" ht="16.5" customHeight="1">
      <c r="B160" s="49"/>
      <c r="C160" s="49"/>
      <c r="D160" s="49"/>
      <c r="E160" s="49"/>
      <c r="F160" s="49"/>
      <c r="G160" s="49"/>
    </row>
    <row r="161" spans="1:7" ht="16.5" customHeight="1">
      <c r="A161" s="39" t="s">
        <v>122</v>
      </c>
      <c r="B161" s="39" t="s">
        <v>123</v>
      </c>
      <c r="F161" s="49"/>
      <c r="G161" s="49"/>
    </row>
    <row r="162" spans="2:11" ht="16.5" customHeight="1">
      <c r="B162" s="112" t="s">
        <v>248</v>
      </c>
      <c r="C162" s="112"/>
      <c r="D162" s="112"/>
      <c r="E162" s="112"/>
      <c r="F162" s="112"/>
      <c r="G162" s="112"/>
      <c r="H162" s="112"/>
      <c r="I162" s="112"/>
      <c r="J162" s="112"/>
      <c r="K162" s="45"/>
    </row>
    <row r="163" spans="2:15" ht="16.5" customHeight="1">
      <c r="B163" s="112"/>
      <c r="C163" s="112"/>
      <c r="D163" s="112"/>
      <c r="E163" s="112"/>
      <c r="F163" s="112"/>
      <c r="G163" s="112"/>
      <c r="H163" s="112"/>
      <c r="I163" s="112"/>
      <c r="J163" s="112"/>
      <c r="K163" s="45"/>
      <c r="M163" s="57"/>
      <c r="N163" s="57"/>
      <c r="O163" s="57"/>
    </row>
    <row r="164" spans="2:11" ht="16.5" customHeight="1">
      <c r="B164" s="112"/>
      <c r="C164" s="112"/>
      <c r="D164" s="112"/>
      <c r="E164" s="112"/>
      <c r="F164" s="112"/>
      <c r="G164" s="112"/>
      <c r="H164" s="112"/>
      <c r="I164" s="112"/>
      <c r="J164" s="112"/>
      <c r="K164" s="45"/>
    </row>
    <row r="165" spans="2:10" ht="16.5" customHeight="1">
      <c r="B165" s="121"/>
      <c r="C165" s="121"/>
      <c r="D165" s="121"/>
      <c r="E165" s="121"/>
      <c r="F165" s="121"/>
      <c r="G165" s="121"/>
      <c r="H165" s="121"/>
      <c r="I165" s="121"/>
      <c r="J165" s="121"/>
    </row>
    <row r="166" spans="2:10" ht="16.5" customHeight="1">
      <c r="B166" s="98"/>
      <c r="C166" s="98"/>
      <c r="D166" s="98"/>
      <c r="E166" s="98"/>
      <c r="F166" s="98"/>
      <c r="G166" s="98"/>
      <c r="H166" s="98"/>
      <c r="I166" s="98"/>
      <c r="J166" s="98"/>
    </row>
    <row r="167" spans="1:11" ht="16.5" customHeight="1">
      <c r="A167" s="39" t="s">
        <v>22</v>
      </c>
      <c r="B167" s="39" t="s">
        <v>124</v>
      </c>
      <c r="F167" s="66" t="s">
        <v>177</v>
      </c>
      <c r="G167" s="66"/>
      <c r="J167" s="66" t="s">
        <v>177</v>
      </c>
      <c r="K167" s="66"/>
    </row>
    <row r="168" spans="4:11" ht="16.5" customHeight="1">
      <c r="D168" s="59" t="s">
        <v>155</v>
      </c>
      <c r="E168" s="59"/>
      <c r="F168" s="66" t="s">
        <v>178</v>
      </c>
      <c r="G168" s="66"/>
      <c r="H168" s="59" t="s">
        <v>155</v>
      </c>
      <c r="I168" s="59"/>
      <c r="J168" s="66" t="s">
        <v>178</v>
      </c>
      <c r="K168" s="66"/>
    </row>
    <row r="169" spans="4:11" ht="16.5" customHeight="1">
      <c r="D169" s="59" t="s">
        <v>4</v>
      </c>
      <c r="E169" s="59"/>
      <c r="F169" s="66" t="s">
        <v>4</v>
      </c>
      <c r="G169" s="66"/>
      <c r="H169" s="59" t="s">
        <v>7</v>
      </c>
      <c r="I169" s="59"/>
      <c r="J169" s="66" t="s">
        <v>8</v>
      </c>
      <c r="K169" s="66"/>
    </row>
    <row r="170" spans="4:11" ht="16.5" customHeight="1">
      <c r="D170" s="58" t="str">
        <f>'IS'!D16</f>
        <v>30 Sept 2007</v>
      </c>
      <c r="E170" s="58"/>
      <c r="F170" s="67" t="str">
        <f>'IS'!E16</f>
        <v>30 Sept  2006</v>
      </c>
      <c r="G170" s="67"/>
      <c r="H170" s="58" t="str">
        <f>D170</f>
        <v>30 Sept 2007</v>
      </c>
      <c r="I170" s="58"/>
      <c r="J170" s="67" t="str">
        <f>F170</f>
        <v>30 Sept  2006</v>
      </c>
      <c r="K170" s="67"/>
    </row>
    <row r="171" spans="4:11" ht="16.5" customHeight="1">
      <c r="D171" s="66"/>
      <c r="E171" s="66"/>
      <c r="F171" s="66"/>
      <c r="G171" s="66"/>
      <c r="H171" s="66"/>
      <c r="I171" s="66"/>
      <c r="J171" s="66"/>
      <c r="K171" s="66"/>
    </row>
    <row r="172" spans="2:3" ht="16.5" customHeight="1">
      <c r="B172" s="119" t="s">
        <v>179</v>
      </c>
      <c r="C172" s="119"/>
    </row>
    <row r="173" spans="2:11" ht="16.5" customHeight="1">
      <c r="B173" s="119"/>
      <c r="C173" s="119"/>
      <c r="D173" s="51">
        <f>'IS'!D40</f>
        <v>2708</v>
      </c>
      <c r="E173" s="51"/>
      <c r="F173" s="51">
        <f>'IS'!E40</f>
        <v>1621</v>
      </c>
      <c r="G173" s="51"/>
      <c r="H173" s="51">
        <f>'IS'!G40</f>
        <v>2708</v>
      </c>
      <c r="I173" s="51"/>
      <c r="J173" s="51">
        <f>'IS'!H40</f>
        <v>1621</v>
      </c>
      <c r="K173" s="51"/>
    </row>
    <row r="175" spans="2:3" ht="16.5" customHeight="1">
      <c r="B175" s="119" t="s">
        <v>125</v>
      </c>
      <c r="C175" s="119"/>
    </row>
    <row r="176" spans="2:11" ht="16.5" customHeight="1">
      <c r="B176" s="120"/>
      <c r="C176" s="120"/>
      <c r="D176" s="74">
        <v>189333</v>
      </c>
      <c r="E176" s="74"/>
      <c r="F176" s="74">
        <v>181444</v>
      </c>
      <c r="G176" s="74"/>
      <c r="H176" s="74">
        <f>D176</f>
        <v>189333</v>
      </c>
      <c r="I176" s="74"/>
      <c r="J176" s="75">
        <v>181444</v>
      </c>
      <c r="K176" s="76"/>
    </row>
    <row r="178" spans="2:11" ht="16.5" customHeight="1" thickBot="1">
      <c r="B178" s="40" t="s">
        <v>11</v>
      </c>
      <c r="D178" s="77">
        <f>D173/D176*100</f>
        <v>1.4302842082468454</v>
      </c>
      <c r="E178" s="77"/>
      <c r="F178" s="77">
        <f>F173/F176*100</f>
        <v>0.8933885937258879</v>
      </c>
      <c r="G178" s="77"/>
      <c r="H178" s="77">
        <f>H173/H176*100</f>
        <v>1.4302842082468454</v>
      </c>
      <c r="I178" s="77"/>
      <c r="J178" s="77">
        <f>J173/J176*100</f>
        <v>0.8933885937258879</v>
      </c>
      <c r="K178" s="78"/>
    </row>
    <row r="180" spans="2:11" ht="16.5" customHeight="1">
      <c r="B180" s="112" t="s">
        <v>172</v>
      </c>
      <c r="C180" s="112"/>
      <c r="D180" s="112"/>
      <c r="E180" s="112"/>
      <c r="F180" s="112"/>
      <c r="G180" s="112"/>
      <c r="H180" s="112"/>
      <c r="I180" s="112"/>
      <c r="J180" s="112"/>
      <c r="K180" s="46"/>
    </row>
    <row r="181" spans="2:11" ht="16.5" customHeight="1">
      <c r="B181" s="112"/>
      <c r="C181" s="112"/>
      <c r="D181" s="112"/>
      <c r="E181" s="112"/>
      <c r="F181" s="112"/>
      <c r="G181" s="112"/>
      <c r="H181" s="112"/>
      <c r="I181" s="112"/>
      <c r="J181" s="112"/>
      <c r="K181" s="46"/>
    </row>
    <row r="182" spans="2:11" ht="16.5" customHeight="1">
      <c r="B182" s="45"/>
      <c r="C182" s="45"/>
      <c r="D182" s="45"/>
      <c r="E182" s="45"/>
      <c r="F182" s="45"/>
      <c r="G182" s="45"/>
      <c r="H182" s="46"/>
      <c r="I182" s="46"/>
      <c r="J182" s="46"/>
      <c r="K182" s="46"/>
    </row>
    <row r="183" spans="1:7" ht="16.5" customHeight="1">
      <c r="A183" s="39" t="s">
        <v>126</v>
      </c>
      <c r="B183" s="39" t="s">
        <v>127</v>
      </c>
      <c r="F183" s="49"/>
      <c r="G183" s="49"/>
    </row>
    <row r="184" spans="1:11" ht="16.5" customHeight="1">
      <c r="A184" s="39"/>
      <c r="B184" s="119" t="s">
        <v>249</v>
      </c>
      <c r="C184" s="119"/>
      <c r="D184" s="119"/>
      <c r="E184" s="119"/>
      <c r="F184" s="119"/>
      <c r="G184" s="119"/>
      <c r="H184" s="119"/>
      <c r="I184" s="119"/>
      <c r="J184" s="119"/>
      <c r="K184" s="46"/>
    </row>
    <row r="185" spans="1:11" ht="16.5" customHeight="1">
      <c r="A185" s="39"/>
      <c r="B185" s="119"/>
      <c r="C185" s="119"/>
      <c r="D185" s="119"/>
      <c r="E185" s="119"/>
      <c r="F185" s="119"/>
      <c r="G185" s="119"/>
      <c r="H185" s="119"/>
      <c r="I185" s="119"/>
      <c r="J185" s="119"/>
      <c r="K185" s="46"/>
    </row>
    <row r="186" spans="1:11" ht="16.5" customHeight="1">
      <c r="A186" s="39"/>
      <c r="B186" s="126" t="s">
        <v>240</v>
      </c>
      <c r="C186" s="126"/>
      <c r="D186" s="126"/>
      <c r="E186" s="126"/>
      <c r="F186" s="126"/>
      <c r="G186" s="126"/>
      <c r="H186" s="126"/>
      <c r="I186" s="126"/>
      <c r="J186" s="126"/>
      <c r="K186" s="46"/>
    </row>
    <row r="187" spans="1:11" ht="16.5" customHeight="1">
      <c r="A187" s="39"/>
      <c r="B187" s="112" t="s">
        <v>242</v>
      </c>
      <c r="C187" s="112"/>
      <c r="D187" s="112"/>
      <c r="E187" s="112"/>
      <c r="F187" s="112"/>
      <c r="G187" s="112"/>
      <c r="H187" s="112"/>
      <c r="I187" s="112"/>
      <c r="J187" s="112"/>
      <c r="K187" s="46"/>
    </row>
    <row r="188" spans="1:11" ht="16.5" customHeight="1">
      <c r="A188" s="39"/>
      <c r="B188" s="112"/>
      <c r="C188" s="112"/>
      <c r="D188" s="112"/>
      <c r="E188" s="112"/>
      <c r="F188" s="112"/>
      <c r="G188" s="112"/>
      <c r="H188" s="112"/>
      <c r="I188" s="112"/>
      <c r="J188" s="112"/>
      <c r="K188" s="46"/>
    </row>
    <row r="189" spans="1:11" ht="16.5" customHeight="1">
      <c r="A189" s="39"/>
      <c r="B189" s="112"/>
      <c r="C189" s="112"/>
      <c r="D189" s="112"/>
      <c r="E189" s="112"/>
      <c r="F189" s="112"/>
      <c r="G189" s="112"/>
      <c r="H189" s="112"/>
      <c r="I189" s="112"/>
      <c r="J189" s="112"/>
      <c r="K189" s="46"/>
    </row>
    <row r="190" spans="1:11" ht="16.5" customHeight="1">
      <c r="A190" s="39"/>
      <c r="B190" s="112"/>
      <c r="C190" s="112"/>
      <c r="D190" s="112"/>
      <c r="E190" s="112"/>
      <c r="F190" s="112"/>
      <c r="G190" s="112"/>
      <c r="H190" s="112"/>
      <c r="I190" s="112"/>
      <c r="J190" s="112"/>
      <c r="K190" s="46"/>
    </row>
    <row r="191" spans="1:11" ht="16.5" customHeight="1">
      <c r="A191" s="39"/>
      <c r="B191" s="112"/>
      <c r="C191" s="112"/>
      <c r="D191" s="112"/>
      <c r="E191" s="112"/>
      <c r="F191" s="112"/>
      <c r="G191" s="112"/>
      <c r="H191" s="112"/>
      <c r="I191" s="112"/>
      <c r="J191" s="112"/>
      <c r="K191" s="46"/>
    </row>
    <row r="192" spans="1:11" ht="16.5" customHeight="1">
      <c r="A192" s="39"/>
      <c r="B192" s="45"/>
      <c r="C192" s="45"/>
      <c r="D192" s="45"/>
      <c r="E192" s="45"/>
      <c r="F192" s="45"/>
      <c r="G192" s="45"/>
      <c r="H192" s="45"/>
      <c r="I192" s="45"/>
      <c r="J192" s="45"/>
      <c r="K192" s="46"/>
    </row>
    <row r="193" spans="1:11" ht="16.5" customHeight="1">
      <c r="A193" s="39"/>
      <c r="B193" s="127" t="s">
        <v>250</v>
      </c>
      <c r="C193" s="127"/>
      <c r="D193" s="127"/>
      <c r="E193" s="127"/>
      <c r="F193" s="127"/>
      <c r="G193" s="127"/>
      <c r="H193" s="127"/>
      <c r="I193" s="127"/>
      <c r="J193" s="127"/>
      <c r="K193" s="46"/>
    </row>
    <row r="194" spans="1:11" ht="16.5" customHeight="1">
      <c r="A194" s="39"/>
      <c r="B194" s="127"/>
      <c r="C194" s="127"/>
      <c r="D194" s="127"/>
      <c r="E194" s="127"/>
      <c r="F194" s="127"/>
      <c r="G194" s="127"/>
      <c r="H194" s="127"/>
      <c r="I194" s="127"/>
      <c r="J194" s="127"/>
      <c r="K194" s="46"/>
    </row>
    <row r="195" spans="1:11" ht="16.5" customHeight="1">
      <c r="A195" s="39"/>
      <c r="B195" s="127"/>
      <c r="C195" s="127"/>
      <c r="D195" s="127"/>
      <c r="E195" s="127"/>
      <c r="F195" s="127"/>
      <c r="G195" s="127"/>
      <c r="H195" s="127"/>
      <c r="I195" s="127"/>
      <c r="J195" s="127"/>
      <c r="K195" s="46"/>
    </row>
    <row r="196" spans="1:11" ht="16.5" customHeight="1">
      <c r="A196" s="39"/>
      <c r="B196" s="127"/>
      <c r="C196" s="127"/>
      <c r="D196" s="127"/>
      <c r="E196" s="127"/>
      <c r="F196" s="127"/>
      <c r="G196" s="127"/>
      <c r="H196" s="127"/>
      <c r="I196" s="127"/>
      <c r="J196" s="127"/>
      <c r="K196" s="46"/>
    </row>
    <row r="197" spans="1:11" ht="16.5" customHeight="1">
      <c r="A197" s="39"/>
      <c r="B197" s="45"/>
      <c r="C197" s="45"/>
      <c r="D197" s="45"/>
      <c r="E197" s="45"/>
      <c r="F197" s="45"/>
      <c r="G197" s="45"/>
      <c r="H197" s="45"/>
      <c r="I197" s="45"/>
      <c r="J197" s="45"/>
      <c r="K197" s="46"/>
    </row>
    <row r="198" spans="1:11" ht="16.5" customHeight="1">
      <c r="A198" s="39"/>
      <c r="B198" s="119" t="s">
        <v>244</v>
      </c>
      <c r="C198" s="119"/>
      <c r="D198" s="119"/>
      <c r="E198" s="119"/>
      <c r="F198" s="119"/>
      <c r="G198" s="119"/>
      <c r="H198" s="119"/>
      <c r="I198" s="119"/>
      <c r="J198" s="119"/>
      <c r="K198" s="46"/>
    </row>
    <row r="199" spans="1:11" ht="16.5" customHeight="1">
      <c r="A199" s="39"/>
      <c r="B199" s="119"/>
      <c r="C199" s="119"/>
      <c r="D199" s="119"/>
      <c r="E199" s="119"/>
      <c r="F199" s="119"/>
      <c r="G199" s="119"/>
      <c r="H199" s="119"/>
      <c r="I199" s="119"/>
      <c r="J199" s="119"/>
      <c r="K199" s="46"/>
    </row>
    <row r="200" spans="1:11" ht="16.5" customHeight="1">
      <c r="A200" s="39"/>
      <c r="B200" s="119"/>
      <c r="C200" s="119"/>
      <c r="D200" s="119"/>
      <c r="E200" s="119"/>
      <c r="F200" s="119"/>
      <c r="G200" s="119"/>
      <c r="H200" s="119"/>
      <c r="I200" s="119"/>
      <c r="J200" s="119"/>
      <c r="K200" s="46"/>
    </row>
    <row r="201" spans="1:11" ht="16.5" customHeight="1">
      <c r="A201" s="39" t="str">
        <f>A148</f>
        <v>B</v>
      </c>
      <c r="B201" s="128" t="str">
        <f>B148</f>
        <v>ADDITIONAL INFORMATION REQUIRED BY THE BURSA MALAYSIA SECURITIES BERHAD'S LISTING REQUIREMENTS (Cont'd)</v>
      </c>
      <c r="C201" s="106"/>
      <c r="D201" s="106"/>
      <c r="E201" s="106"/>
      <c r="F201" s="106"/>
      <c r="G201" s="106"/>
      <c r="H201" s="106"/>
      <c r="I201" s="106"/>
      <c r="J201" s="106"/>
      <c r="K201" s="46"/>
    </row>
    <row r="202" spans="1:11" ht="16.5" customHeight="1">
      <c r="A202" s="39"/>
      <c r="B202" s="106"/>
      <c r="C202" s="106"/>
      <c r="D202" s="106"/>
      <c r="E202" s="106"/>
      <c r="F202" s="106"/>
      <c r="G202" s="106"/>
      <c r="H202" s="106"/>
      <c r="I202" s="106"/>
      <c r="J202" s="106"/>
      <c r="K202" s="46"/>
    </row>
    <row r="203" spans="1:11" ht="16.5" customHeight="1">
      <c r="A203" s="39"/>
      <c r="B203" s="85"/>
      <c r="C203" s="85"/>
      <c r="D203" s="85"/>
      <c r="E203" s="85"/>
      <c r="F203" s="85"/>
      <c r="G203" s="85"/>
      <c r="H203" s="85"/>
      <c r="I203" s="85"/>
      <c r="J203" s="85"/>
      <c r="K203" s="46"/>
    </row>
    <row r="204" spans="1:11" ht="16.5" customHeight="1">
      <c r="A204" s="39"/>
      <c r="B204" s="126" t="s">
        <v>241</v>
      </c>
      <c r="C204" s="126"/>
      <c r="D204" s="126"/>
      <c r="E204" s="126"/>
      <c r="F204" s="126"/>
      <c r="G204" s="126"/>
      <c r="H204" s="126"/>
      <c r="I204" s="126"/>
      <c r="J204" s="126"/>
      <c r="K204" s="46"/>
    </row>
    <row r="205" spans="1:11" ht="16.5" customHeight="1">
      <c r="A205" s="39"/>
      <c r="B205" s="112" t="s">
        <v>251</v>
      </c>
      <c r="C205" s="112"/>
      <c r="D205" s="112"/>
      <c r="E205" s="112"/>
      <c r="F205" s="112"/>
      <c r="G205" s="112"/>
      <c r="H205" s="112"/>
      <c r="I205" s="112"/>
      <c r="J205" s="112"/>
      <c r="K205" s="46"/>
    </row>
    <row r="206" spans="1:11" ht="16.5" customHeight="1">
      <c r="A206" s="39"/>
      <c r="B206" s="112"/>
      <c r="C206" s="112"/>
      <c r="D206" s="112"/>
      <c r="E206" s="112"/>
      <c r="F206" s="112"/>
      <c r="G206" s="112"/>
      <c r="H206" s="112"/>
      <c r="I206" s="112"/>
      <c r="J206" s="112"/>
      <c r="K206" s="46"/>
    </row>
    <row r="207" spans="1:11" ht="16.5" customHeight="1">
      <c r="A207" s="39"/>
      <c r="B207" s="112"/>
      <c r="C207" s="112"/>
      <c r="D207" s="112"/>
      <c r="E207" s="112"/>
      <c r="F207" s="112"/>
      <c r="G207" s="112"/>
      <c r="H207" s="112"/>
      <c r="I207" s="112"/>
      <c r="J207" s="112"/>
      <c r="K207" s="46"/>
    </row>
    <row r="208" spans="1:11" ht="16.5" customHeight="1">
      <c r="A208" s="39"/>
      <c r="B208" s="129"/>
      <c r="C208" s="129"/>
      <c r="D208" s="129"/>
      <c r="E208" s="129"/>
      <c r="F208" s="129"/>
      <c r="G208" s="129"/>
      <c r="H208" s="129"/>
      <c r="I208" s="129"/>
      <c r="J208" s="129"/>
      <c r="K208" s="46"/>
    </row>
    <row r="209" spans="1:11" ht="16.5" customHeight="1">
      <c r="A209" s="39"/>
      <c r="B209" s="129"/>
      <c r="C209" s="129"/>
      <c r="D209" s="129"/>
      <c r="E209" s="129"/>
      <c r="F209" s="129"/>
      <c r="G209" s="129"/>
      <c r="H209" s="129"/>
      <c r="I209" s="129"/>
      <c r="J209" s="129"/>
      <c r="K209" s="46"/>
    </row>
    <row r="210" spans="1:11" ht="21.75" customHeight="1">
      <c r="A210" s="39"/>
      <c r="B210" s="129"/>
      <c r="C210" s="129"/>
      <c r="D210" s="129"/>
      <c r="E210" s="129"/>
      <c r="F210" s="129"/>
      <c r="G210" s="129"/>
      <c r="H210" s="129"/>
      <c r="I210" s="129"/>
      <c r="J210" s="129"/>
      <c r="K210" s="46"/>
    </row>
    <row r="211" spans="1:11" ht="16.5" customHeight="1">
      <c r="A211" s="39"/>
      <c r="B211" s="100"/>
      <c r="C211" s="85"/>
      <c r="D211" s="85"/>
      <c r="E211" s="85"/>
      <c r="F211" s="85"/>
      <c r="G211" s="85"/>
      <c r="H211" s="85"/>
      <c r="I211" s="85"/>
      <c r="J211" s="85"/>
      <c r="K211" s="46"/>
    </row>
    <row r="212" spans="1:11" ht="16.5" customHeight="1">
      <c r="A212" s="39"/>
      <c r="B212" s="119" t="s">
        <v>246</v>
      </c>
      <c r="C212" s="119"/>
      <c r="D212" s="119"/>
      <c r="E212" s="119"/>
      <c r="F212" s="119"/>
      <c r="G212" s="119"/>
      <c r="H212" s="119"/>
      <c r="I212" s="119"/>
      <c r="J212" s="119"/>
      <c r="K212" s="46"/>
    </row>
    <row r="213" spans="1:11" ht="16.5" customHeight="1">
      <c r="A213" s="39"/>
      <c r="B213" s="119"/>
      <c r="C213" s="119"/>
      <c r="D213" s="119"/>
      <c r="E213" s="119"/>
      <c r="F213" s="119"/>
      <c r="G213" s="119"/>
      <c r="H213" s="119"/>
      <c r="I213" s="119"/>
      <c r="J213" s="119"/>
      <c r="K213" s="46"/>
    </row>
    <row r="214" spans="1:11" ht="16.5" customHeight="1">
      <c r="A214" s="39"/>
      <c r="B214" s="45"/>
      <c r="C214" s="45"/>
      <c r="D214" s="45"/>
      <c r="E214" s="45"/>
      <c r="F214" s="45"/>
      <c r="G214" s="45"/>
      <c r="H214" s="45"/>
      <c r="I214" s="45"/>
      <c r="J214" s="45"/>
      <c r="K214" s="46"/>
    </row>
    <row r="215" spans="1:11" ht="30" customHeight="1">
      <c r="A215" s="39"/>
      <c r="B215" s="126" t="s">
        <v>238</v>
      </c>
      <c r="C215" s="126"/>
      <c r="D215" s="126"/>
      <c r="E215" s="126"/>
      <c r="F215" s="126"/>
      <c r="G215" s="126"/>
      <c r="H215" s="126"/>
      <c r="I215" s="126"/>
      <c r="J215" s="126"/>
      <c r="K215" s="46"/>
    </row>
    <row r="216" spans="1:11" ht="16.5" customHeight="1">
      <c r="A216" s="39"/>
      <c r="B216" s="112" t="s">
        <v>245</v>
      </c>
      <c r="C216" s="112"/>
      <c r="D216" s="112"/>
      <c r="E216" s="112"/>
      <c r="F216" s="112"/>
      <c r="G216" s="112"/>
      <c r="H216" s="112"/>
      <c r="I216" s="112"/>
      <c r="J216" s="112"/>
      <c r="K216" s="46"/>
    </row>
    <row r="217" spans="1:11" ht="16.5" customHeight="1">
      <c r="A217" s="39"/>
      <c r="B217" s="112"/>
      <c r="C217" s="112"/>
      <c r="D217" s="112"/>
      <c r="E217" s="112"/>
      <c r="F217" s="112"/>
      <c r="G217" s="112"/>
      <c r="H217" s="112"/>
      <c r="I217" s="112"/>
      <c r="J217" s="112"/>
      <c r="K217" s="46"/>
    </row>
    <row r="218" spans="1:11" ht="16.5" customHeight="1">
      <c r="A218" s="39"/>
      <c r="B218" s="112"/>
      <c r="C218" s="112"/>
      <c r="D218" s="112"/>
      <c r="E218" s="112"/>
      <c r="F218" s="112"/>
      <c r="G218" s="112"/>
      <c r="H218" s="112"/>
      <c r="I218" s="112"/>
      <c r="J218" s="112"/>
      <c r="K218" s="46"/>
    </row>
    <row r="219" spans="1:11" ht="16.5" customHeight="1">
      <c r="A219" s="39"/>
      <c r="B219" s="112"/>
      <c r="C219" s="112"/>
      <c r="D219" s="112"/>
      <c r="E219" s="112"/>
      <c r="F219" s="112"/>
      <c r="G219" s="112"/>
      <c r="H219" s="112"/>
      <c r="I219" s="112"/>
      <c r="J219" s="112"/>
      <c r="K219" s="46"/>
    </row>
    <row r="220" spans="1:11" ht="16.5" customHeight="1">
      <c r="A220" s="39"/>
      <c r="B220" s="45"/>
      <c r="C220" s="45"/>
      <c r="D220" s="45"/>
      <c r="E220" s="45"/>
      <c r="F220" s="45"/>
      <c r="G220" s="45"/>
      <c r="H220" s="45"/>
      <c r="I220" s="45"/>
      <c r="J220" s="45"/>
      <c r="K220" s="46"/>
    </row>
    <row r="221" spans="1:2" ht="16.5" customHeight="1">
      <c r="A221" s="39" t="s">
        <v>128</v>
      </c>
      <c r="B221" s="39" t="s">
        <v>129</v>
      </c>
    </row>
    <row r="222" spans="2:11" ht="16.5" customHeight="1">
      <c r="B222" s="112" t="s">
        <v>221</v>
      </c>
      <c r="C222" s="112"/>
      <c r="D222" s="112"/>
      <c r="E222" s="112"/>
      <c r="F222" s="112"/>
      <c r="G222" s="112"/>
      <c r="H222" s="112"/>
      <c r="I222" s="112"/>
      <c r="J222" s="112"/>
      <c r="K222" s="46"/>
    </row>
    <row r="223" spans="2:11" ht="16.5" customHeight="1">
      <c r="B223" s="112"/>
      <c r="C223" s="112"/>
      <c r="D223" s="112"/>
      <c r="E223" s="112"/>
      <c r="F223" s="112"/>
      <c r="G223" s="112"/>
      <c r="H223" s="112"/>
      <c r="I223" s="112"/>
      <c r="J223" s="112"/>
      <c r="K223" s="46"/>
    </row>
    <row r="225" ht="16.5" customHeight="1">
      <c r="A225" s="39" t="s">
        <v>130</v>
      </c>
    </row>
    <row r="226" spans="1:3" ht="16.5" customHeight="1">
      <c r="A226" s="115" t="s">
        <v>215</v>
      </c>
      <c r="B226" s="116"/>
      <c r="C226" s="116"/>
    </row>
  </sheetData>
  <sheetProtection/>
  <mergeCells count="47">
    <mergeCell ref="B186:J186"/>
    <mergeCell ref="B184:J185"/>
    <mergeCell ref="B118:J119"/>
    <mergeCell ref="B101:J105"/>
    <mergeCell ref="B156:J159"/>
    <mergeCell ref="B152:J153"/>
    <mergeCell ref="B131:J133"/>
    <mergeCell ref="B144:J144"/>
    <mergeCell ref="B140:J141"/>
    <mergeCell ref="B216:J219"/>
    <mergeCell ref="B180:J181"/>
    <mergeCell ref="B215:J215"/>
    <mergeCell ref="B187:J191"/>
    <mergeCell ref="B193:J196"/>
    <mergeCell ref="B198:J200"/>
    <mergeCell ref="B201:J202"/>
    <mergeCell ref="B204:J204"/>
    <mergeCell ref="B212:J213"/>
    <mergeCell ref="B205:J210"/>
    <mergeCell ref="L12:T14"/>
    <mergeCell ref="L101:Q102"/>
    <mergeCell ref="B148:J149"/>
    <mergeCell ref="B12:J14"/>
    <mergeCell ref="B16:J18"/>
    <mergeCell ref="B78:J79"/>
    <mergeCell ref="B82:J84"/>
    <mergeCell ref="B40:J40"/>
    <mergeCell ref="B97:J98"/>
    <mergeCell ref="B115:J115"/>
    <mergeCell ref="A226:C226"/>
    <mergeCell ref="B42:C42"/>
    <mergeCell ref="B46:J46"/>
    <mergeCell ref="B51:J51"/>
    <mergeCell ref="B146:J146"/>
    <mergeCell ref="B222:J223"/>
    <mergeCell ref="B172:C173"/>
    <mergeCell ref="B175:C176"/>
    <mergeCell ref="B162:J165"/>
    <mergeCell ref="B136:J137"/>
    <mergeCell ref="B4:D4"/>
    <mergeCell ref="B72:J75"/>
    <mergeCell ref="B24:J25"/>
    <mergeCell ref="B43:J44"/>
    <mergeCell ref="B35:J37"/>
    <mergeCell ref="B28:J28"/>
    <mergeCell ref="B68:J69"/>
    <mergeCell ref="B31:J32"/>
  </mergeCells>
  <printOptions/>
  <pageMargins left="0.3937007874015748" right="0.1968503937007874" top="0.3937007874015748" bottom="0.1968503937007874" header="0.1968503937007874" footer="0.11811023622047245"/>
  <pageSetup firstPageNumber="5" useFirstPageNumber="1" horizontalDpi="600" verticalDpi="600" orientation="portrait" paperSize="9" scale="80" r:id="rId2"/>
  <headerFooter alignWithMargins="0">
    <oddFooter>&amp;R&amp;"Times New Roman,Regular"- &amp;P -</oddFooter>
  </headerFooter>
  <rowBreaks count="4" manualBreakCount="4">
    <brk id="47" max="10" man="1"/>
    <brk id="96" max="10" man="1"/>
    <brk id="147" max="10" man="1"/>
    <brk id="200"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jessloh</cp:lastModifiedBy>
  <cp:lastPrinted>2007-11-26T11:02:38Z</cp:lastPrinted>
  <dcterms:created xsi:type="dcterms:W3CDTF">2005-11-02T07:17:39Z</dcterms:created>
  <dcterms:modified xsi:type="dcterms:W3CDTF">2007-11-27T10:40:31Z</dcterms:modified>
  <cp:category/>
  <cp:version/>
  <cp:contentType/>
  <cp:contentStatus/>
</cp:coreProperties>
</file>