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4"/>
  </bookViews>
  <sheets>
    <sheet name="PL" sheetId="1" r:id="rId1"/>
    <sheet name="BS" sheetId="2" r:id="rId2"/>
    <sheet name="EQUITY" sheetId="3" r:id="rId3"/>
    <sheet name="CASH FLOW" sheetId="4" r:id="rId4"/>
    <sheet name="NOTES" sheetId="5" r:id="rId5"/>
  </sheets>
  <externalReferences>
    <externalReference r:id="rId8"/>
    <externalReference r:id="rId9"/>
  </externalReferences>
  <definedNames>
    <definedName name="_xlnm.Print_Area" localSheetId="4">'NOTES'!$A$1:$K$233</definedName>
  </definedNames>
  <calcPr fullCalcOnLoad="1"/>
</workbook>
</file>

<file path=xl/sharedStrings.xml><?xml version="1.0" encoding="utf-8"?>
<sst xmlns="http://schemas.openxmlformats.org/spreadsheetml/2006/main" count="267" uniqueCount="208">
  <si>
    <t>BORNEO AQUA HARVEST BERHAD (649504-D)</t>
  </si>
  <si>
    <t>(Incorporated in Malaysia)</t>
  </si>
  <si>
    <t>UNAUDITED INTERIM FINANCIAL STATEMENTS</t>
  </si>
  <si>
    <t xml:space="preserve">      INDIVIDUAL QUARTER</t>
  </si>
  <si>
    <t xml:space="preserve">     CUMULATIVE PERIOD</t>
  </si>
  <si>
    <t>Quarter ended</t>
  </si>
  <si>
    <t>Year to date</t>
  </si>
  <si>
    <t>RM'000</t>
  </si>
  <si>
    <t>Revenue</t>
  </si>
  <si>
    <t>Cost of Sales</t>
  </si>
  <si>
    <t>Other  Income</t>
  </si>
  <si>
    <t>Distribution Costs</t>
  </si>
  <si>
    <t>Administrative Expenses</t>
  </si>
  <si>
    <t>Finance Costs</t>
  </si>
  <si>
    <t>Income Tax Expense</t>
  </si>
  <si>
    <t>Attributable to:</t>
  </si>
  <si>
    <t>Equity holders of the parent</t>
  </si>
  <si>
    <t>Minority interests</t>
  </si>
  <si>
    <t>-</t>
  </si>
  <si>
    <t xml:space="preserve">   holders of the parent (sen)</t>
  </si>
  <si>
    <t xml:space="preserve"> - Basic</t>
  </si>
  <si>
    <t xml:space="preserve"> - Diluted</t>
  </si>
  <si>
    <t>As at</t>
  </si>
  <si>
    <t>Non-Current Assets</t>
  </si>
  <si>
    <t>Property, plant and equipment</t>
  </si>
  <si>
    <t>Fixed deposits placed with a licensed bank</t>
  </si>
  <si>
    <t>Current Assets</t>
  </si>
  <si>
    <t>Inventories</t>
  </si>
  <si>
    <t>Trade receivables</t>
  </si>
  <si>
    <t>Other receivables</t>
  </si>
  <si>
    <t>Tax refundable</t>
  </si>
  <si>
    <t>Cash and bank balances</t>
  </si>
  <si>
    <t>Total Assets</t>
  </si>
  <si>
    <t>EQUITY AND LIABILITIES</t>
  </si>
  <si>
    <t>Equity attributable to equity holders of the parent</t>
  </si>
  <si>
    <t>Share capital</t>
  </si>
  <si>
    <t>Share premium</t>
  </si>
  <si>
    <t>Retained earnings</t>
  </si>
  <si>
    <t>Total equity</t>
  </si>
  <si>
    <t>Hire purchase payables</t>
  </si>
  <si>
    <t>Current Liabilities</t>
  </si>
  <si>
    <t>Trade and other payables</t>
  </si>
  <si>
    <t xml:space="preserve"> </t>
  </si>
  <si>
    <t>TOTAL EQUITY AND LIABILITIES</t>
  </si>
  <si>
    <t>Net asset per share attributable to ordinary equity holder ( sen )</t>
  </si>
  <si>
    <t>CONDENSED CONSOLIDATED STATEMENT OF CHANGES IN EQUITY</t>
  </si>
  <si>
    <t>Distributable</t>
  </si>
  <si>
    <t>Share Capital</t>
  </si>
  <si>
    <t>Share Premium</t>
  </si>
  <si>
    <t>Retained Earnings</t>
  </si>
  <si>
    <t>Total</t>
  </si>
  <si>
    <t>CONDENSED CONSOLIDATED CASH FLOW STATEMENT</t>
  </si>
  <si>
    <t>CASH FLOWS FROM OPERATING ACTIVITIES</t>
  </si>
  <si>
    <t>Adjustment for:</t>
  </si>
  <si>
    <t>Non cash items</t>
  </si>
  <si>
    <t>Operating profit before working capital changes</t>
  </si>
  <si>
    <t>Net changes in current assets</t>
  </si>
  <si>
    <t>Net changes in current liabilities</t>
  </si>
  <si>
    <t>Net changes in amount due to a director</t>
  </si>
  <si>
    <t>CASH FLOWS FROM INVESTING ACTIVITIES</t>
  </si>
  <si>
    <t>Purchase of plant and equipment</t>
  </si>
  <si>
    <t>Development expenditure</t>
  </si>
  <si>
    <t>Net cash used in investing activities</t>
  </si>
  <si>
    <t>CASH FLOWS FROM FINANCING ACTIVITIES</t>
  </si>
  <si>
    <t>Interest income</t>
  </si>
  <si>
    <t>Payment for taxation</t>
  </si>
  <si>
    <t>EXPLANATORY NOTES TO THE INTERIM FINANCIAL STATEMENTS</t>
  </si>
  <si>
    <t>1.</t>
  </si>
  <si>
    <t>Basis of Preparation and Accounting Policies</t>
  </si>
  <si>
    <t>2.</t>
  </si>
  <si>
    <t>Changes in Accounting Policies</t>
  </si>
  <si>
    <t>FRS</t>
  </si>
  <si>
    <t>Earnings Per Share</t>
  </si>
  <si>
    <t>3.</t>
  </si>
  <si>
    <t>4.</t>
  </si>
  <si>
    <t>5.</t>
  </si>
  <si>
    <t>Seasonal and Cyclical Factors</t>
  </si>
  <si>
    <t>6.</t>
  </si>
  <si>
    <t>Unusual Items due to their Nature, Size or Incidence</t>
  </si>
  <si>
    <t>7.</t>
  </si>
  <si>
    <t>Changes in Estimates</t>
  </si>
  <si>
    <t>8.</t>
  </si>
  <si>
    <t>Debts and Equity Securities</t>
  </si>
  <si>
    <t>9.</t>
  </si>
  <si>
    <t>10.</t>
  </si>
  <si>
    <t>Segmental Reporting</t>
  </si>
  <si>
    <t>11.</t>
  </si>
  <si>
    <t>Carrying Amount of Revalued Assets</t>
  </si>
  <si>
    <t>12.</t>
  </si>
  <si>
    <t xml:space="preserve">Subsequent Events </t>
  </si>
  <si>
    <t>13.</t>
  </si>
  <si>
    <t>Changes in Composition of the Group</t>
  </si>
  <si>
    <t>14.</t>
  </si>
  <si>
    <t>15.</t>
  </si>
  <si>
    <t>Review of Performance</t>
  </si>
  <si>
    <t>16.</t>
  </si>
  <si>
    <t>17.</t>
  </si>
  <si>
    <t>18.</t>
  </si>
  <si>
    <t xml:space="preserve">Variance on Profit Forecast </t>
  </si>
  <si>
    <t>19.</t>
  </si>
  <si>
    <t>Profit or Loss on Sale of Unquoted Investment and/or Properties</t>
  </si>
  <si>
    <t>21.</t>
  </si>
  <si>
    <t>Quoted Securities</t>
  </si>
  <si>
    <t>22.</t>
  </si>
  <si>
    <t>23.</t>
  </si>
  <si>
    <t xml:space="preserve">Borrowings </t>
  </si>
  <si>
    <t>The Group's borrowing, which is secured, as at the end of the current quarter is as follows:</t>
  </si>
  <si>
    <t>Short term borrowing:</t>
  </si>
  <si>
    <t>Long term borrowing:</t>
  </si>
  <si>
    <t>The borrowing is denominated in Ringgit Malaysia.</t>
  </si>
  <si>
    <t>24.</t>
  </si>
  <si>
    <t>Off Balance Sheet Financial Instruments</t>
  </si>
  <si>
    <t>25.</t>
  </si>
  <si>
    <t>Material Litigation</t>
  </si>
  <si>
    <t>Current</t>
  </si>
  <si>
    <t>Preceding</t>
  </si>
  <si>
    <t>Quarter</t>
  </si>
  <si>
    <t>Year-To-Date</t>
  </si>
  <si>
    <t>Weighted average number of ordinary shares in issue ('000)</t>
  </si>
  <si>
    <t>As at the end of the quarter, there was only one class of shares in issue and they rank pari passu with each other.</t>
  </si>
  <si>
    <t>Authorisation for Issue</t>
  </si>
  <si>
    <t>By Order of the Board</t>
  </si>
  <si>
    <t>Company Secretaries</t>
  </si>
  <si>
    <t>Sandakan</t>
  </si>
  <si>
    <t>Proceeds from disposals of plant and equipments</t>
  </si>
  <si>
    <t>Net profit for the year</t>
  </si>
  <si>
    <t>Contingent Liabilities and Contingent Assets</t>
  </si>
  <si>
    <t>Preceding Year</t>
  </si>
  <si>
    <t>Corresponding</t>
  </si>
  <si>
    <t>Dividend Paid</t>
  </si>
  <si>
    <t>Deferred tax liabilities</t>
  </si>
  <si>
    <t>As at 1 April 2007</t>
  </si>
  <si>
    <t>Prepaid lease payments</t>
  </si>
  <si>
    <t>Biological assets</t>
  </si>
  <si>
    <t>Intangible assets</t>
  </si>
  <si>
    <t>Non-Current Liabilities</t>
  </si>
  <si>
    <t>Total liabilities</t>
  </si>
  <si>
    <t>CONDENSED CONSOLIDATED INCOME STATEMENT</t>
  </si>
  <si>
    <t>Payment of hire purchase payables</t>
  </si>
  <si>
    <t>Additions of biological assets</t>
  </si>
  <si>
    <t>Bank overdraft</t>
  </si>
  <si>
    <t>Effect on foreign exchange translation differences</t>
  </si>
  <si>
    <t>Overdraft interest</t>
  </si>
  <si>
    <t>Other expenses</t>
  </si>
  <si>
    <t>Issue of shares</t>
  </si>
  <si>
    <t>Transaction cost</t>
  </si>
  <si>
    <t>Foreign Currency</t>
  </si>
  <si>
    <t>Translation</t>
  </si>
  <si>
    <t>Reserves</t>
  </si>
  <si>
    <t>Foreign currency translation</t>
  </si>
  <si>
    <t>Foreign currency translation reserve</t>
  </si>
  <si>
    <t xml:space="preserve">Kang Shew Meng </t>
  </si>
  <si>
    <t xml:space="preserve">Seow Fei San </t>
  </si>
  <si>
    <t xml:space="preserve">Chong Tzu Khen </t>
  </si>
  <si>
    <t>31.03.2008</t>
  </si>
  <si>
    <t>As at 31 March 2008</t>
  </si>
  <si>
    <t>Comments on Material Change in Profit Before Taxation</t>
  </si>
  <si>
    <t>As at 1 April 2008</t>
  </si>
  <si>
    <t>Dividends</t>
  </si>
  <si>
    <t>Bank Loan</t>
  </si>
  <si>
    <t>Borrowings</t>
  </si>
  <si>
    <t>Proceed from loan</t>
  </si>
  <si>
    <t>Cash and cash equivalents comprise:</t>
  </si>
  <si>
    <t>Fixed Deposits</t>
  </si>
  <si>
    <t>Cash Flow Statements</t>
  </si>
  <si>
    <t>Construction Contracts</t>
  </si>
  <si>
    <t>Income Tax</t>
  </si>
  <si>
    <t>Accounting for Government Grants and Disclosure of Government Assistance</t>
  </si>
  <si>
    <t>Provisions, Contingent Liabilities and Contingent Assets</t>
  </si>
  <si>
    <t>20.</t>
  </si>
  <si>
    <t>Auditors' Report on Preceding Annual Financial Statements</t>
  </si>
  <si>
    <t>The auditors' report on the audited financial statements for the financial year ended 31 March 2008 was not qualified.</t>
  </si>
  <si>
    <t>Repayment of loan</t>
  </si>
  <si>
    <t>Loan interest</t>
  </si>
  <si>
    <t>Proceeds from issuance of shares</t>
  </si>
  <si>
    <t>Share issue expense</t>
  </si>
  <si>
    <t>Dividend paid</t>
  </si>
  <si>
    <t>Diluted earnings per share (sen)*</t>
  </si>
  <si>
    <t>Basic earnings per share (sen)</t>
  </si>
  <si>
    <t>Net cash from financing activities</t>
  </si>
  <si>
    <t>Net cash used in operating activities</t>
  </si>
  <si>
    <t>FOR THE FOURTH QUARTER ENDED 31 MARCH 2009</t>
  </si>
  <si>
    <t>FOR THE QUARTER ENDED 31 MARCH 2009</t>
  </si>
  <si>
    <t>31.03.2009</t>
  </si>
  <si>
    <t>CONDENSED CONSOLIDATED BALANCE SHEET AS AT 31 MARCH 2009</t>
  </si>
  <si>
    <t>As at 31 March 2009</t>
  </si>
  <si>
    <t>Cash and cash equivalents at beginning of year</t>
  </si>
  <si>
    <t>Cash and cash equivalents at end of year</t>
  </si>
  <si>
    <t>3 months ended</t>
  </si>
  <si>
    <t>12 months ended</t>
  </si>
  <si>
    <t>Tax expense for the period</t>
  </si>
  <si>
    <t>Malaysia Income Tax</t>
  </si>
  <si>
    <t>Deferred Tax</t>
  </si>
  <si>
    <t>Total income tax expense</t>
  </si>
  <si>
    <t xml:space="preserve">Gross Profit </t>
  </si>
  <si>
    <t>Profit from Operations</t>
  </si>
  <si>
    <t>Profit Before Taxation</t>
  </si>
  <si>
    <t>Profit for the Period</t>
  </si>
  <si>
    <t>Net Profit for the period</t>
  </si>
  <si>
    <t>Profit before taxation</t>
  </si>
  <si>
    <t>Net decrease in cash and cash equivalents</t>
  </si>
  <si>
    <t>Company's Prospects for the next financial year</t>
  </si>
  <si>
    <t>25 May, 2009</t>
  </si>
  <si>
    <t>Net Profit for the period (RM'000)</t>
  </si>
  <si>
    <t>Profit per Share attributable to equity</t>
  </si>
  <si>
    <t>Corporate Proposals</t>
  </si>
  <si>
    <t>There was no corporate proposal announced but not completed as at the date of this report.</t>
  </si>
  <si>
    <t>26.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</si>
</sst>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0_);_(* \(#,##0.0\);_(* &quot;-&quot;?_);_(@_)"/>
    <numFmt numFmtId="175" formatCode="_(* #,##0.000_);_(* \(#,##0.000\);_(* &quot;-&quot;??_);_(@_)"/>
  </numFmts>
  <fonts count="15">
    <font>
      <sz val="10"/>
      <name val="Arial"/>
      <family val="0"/>
    </font>
    <font>
      <i/>
      <sz val="10"/>
      <name val="Arial"/>
      <family val="2"/>
    </font>
    <font>
      <b/>
      <sz val="10"/>
      <name val="Arial"/>
      <family val="2"/>
    </font>
    <font>
      <sz val="10"/>
      <name val="Arial Narrow"/>
      <family val="2"/>
    </font>
    <font>
      <sz val="11"/>
      <name val="MS Sans Serif"/>
      <family val="0"/>
    </font>
    <font>
      <sz val="11"/>
      <name val="Arial"/>
      <family val="2"/>
    </font>
    <font>
      <sz val="10"/>
      <color indexed="10"/>
      <name val="Arial"/>
      <family val="2"/>
    </font>
    <font>
      <u val="single"/>
      <sz val="10"/>
      <color indexed="12"/>
      <name val="Arial"/>
      <family val="0"/>
    </font>
    <font>
      <u val="single"/>
      <sz val="10"/>
      <color indexed="36"/>
      <name val="Arial"/>
      <family val="0"/>
    </font>
    <font>
      <sz val="12"/>
      <name val="Arial"/>
      <family val="2"/>
    </font>
    <font>
      <b/>
      <sz val="12"/>
      <name val="Arial"/>
      <family val="2"/>
    </font>
    <font>
      <i/>
      <sz val="12"/>
      <name val="Arial"/>
      <family val="2"/>
    </font>
    <font>
      <sz val="12"/>
      <color indexed="10"/>
      <name val="Arial"/>
      <family val="2"/>
    </font>
    <font>
      <b/>
      <sz val="12"/>
      <name val="Times New Roman"/>
      <family val="1"/>
    </font>
    <font>
      <sz val="12"/>
      <name val="Arial Narrow"/>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172" fontId="0" fillId="0" borderId="0" xfId="15" applyNumberFormat="1" applyFont="1" applyAlignment="1">
      <alignment/>
    </xf>
    <xf numFmtId="0" fontId="0" fillId="0" borderId="0" xfId="0" applyFont="1" applyAlignment="1">
      <alignment/>
    </xf>
    <xf numFmtId="0" fontId="0" fillId="0" borderId="0" xfId="0" applyFont="1" applyAlignment="1">
      <alignment/>
    </xf>
    <xf numFmtId="172" fontId="0" fillId="0" borderId="0" xfId="15" applyNumberFormat="1" applyFont="1" applyAlignment="1">
      <alignment/>
    </xf>
    <xf numFmtId="0" fontId="0" fillId="0" borderId="0" xfId="0" applyFont="1" applyAlignment="1">
      <alignment horizontal="left"/>
    </xf>
    <xf numFmtId="0" fontId="3" fillId="0" borderId="0" xfId="0" applyFont="1" applyAlignment="1">
      <alignment/>
    </xf>
    <xf numFmtId="172" fontId="3" fillId="0" borderId="0" xfId="15" applyNumberFormat="1"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21" applyFont="1">
      <alignment/>
      <protection/>
    </xf>
    <xf numFmtId="0" fontId="0" fillId="0" borderId="0" xfId="21" applyFont="1" applyBorder="1">
      <alignment/>
      <protection/>
    </xf>
    <xf numFmtId="49" fontId="0" fillId="0" borderId="0" xfId="0" applyNumberFormat="1" applyFont="1" applyAlignment="1">
      <alignment/>
    </xf>
    <xf numFmtId="37" fontId="0" fillId="0" borderId="0" xfId="0" applyNumberFormat="1" applyFont="1" applyAlignment="1">
      <alignment/>
    </xf>
    <xf numFmtId="0" fontId="2" fillId="0" borderId="0" xfId="0" applyFont="1" applyFill="1" applyAlignment="1">
      <alignment/>
    </xf>
    <xf numFmtId="172" fontId="0" fillId="0" borderId="0" xfId="15" applyNumberFormat="1" applyFont="1" applyBorder="1" applyAlignment="1">
      <alignment horizontal="justify"/>
    </xf>
    <xf numFmtId="0" fontId="9" fillId="0" borderId="0" xfId="0" applyFont="1" applyAlignment="1">
      <alignment/>
    </xf>
    <xf numFmtId="0" fontId="10" fillId="0" borderId="0" xfId="0" applyFont="1" applyAlignment="1">
      <alignment/>
    </xf>
    <xf numFmtId="49" fontId="9" fillId="0" borderId="0" xfId="0" applyNumberFormat="1" applyFont="1" applyAlignment="1">
      <alignment/>
    </xf>
    <xf numFmtId="0" fontId="9" fillId="0" borderId="0" xfId="0" applyFont="1" applyAlignment="1">
      <alignment horizontal="left"/>
    </xf>
    <xf numFmtId="49" fontId="9" fillId="0" borderId="0" xfId="0" applyNumberFormat="1" applyFont="1" applyFill="1" applyAlignment="1">
      <alignment/>
    </xf>
    <xf numFmtId="0" fontId="10" fillId="0" borderId="0" xfId="0" applyFont="1" applyAlignment="1">
      <alignment horizontal="left"/>
    </xf>
    <xf numFmtId="0" fontId="10" fillId="0" borderId="0" xfId="0" applyFont="1" applyFill="1" applyAlignment="1">
      <alignment/>
    </xf>
    <xf numFmtId="0" fontId="10" fillId="0" borderId="0" xfId="0" applyFont="1" applyAlignment="1">
      <alignment horizontal="center"/>
    </xf>
    <xf numFmtId="43" fontId="9" fillId="0" borderId="1" xfId="15" applyFont="1" applyBorder="1" applyAlignment="1">
      <alignment/>
    </xf>
    <xf numFmtId="43" fontId="9" fillId="0" borderId="0" xfId="15" applyFont="1" applyAlignment="1">
      <alignment/>
    </xf>
    <xf numFmtId="172" fontId="9" fillId="0" borderId="0" xfId="15" applyNumberFormat="1" applyFont="1" applyAlignment="1">
      <alignment/>
    </xf>
    <xf numFmtId="172" fontId="9" fillId="0" borderId="2" xfId="0" applyNumberFormat="1" applyFont="1" applyBorder="1" applyAlignment="1">
      <alignment/>
    </xf>
    <xf numFmtId="172" fontId="9" fillId="0" borderId="1" xfId="0" applyNumberFormat="1" applyFont="1" applyBorder="1" applyAlignment="1">
      <alignment/>
    </xf>
    <xf numFmtId="0" fontId="9" fillId="0" borderId="0" xfId="0" applyFont="1" applyAlignment="1" quotePrefix="1">
      <alignment/>
    </xf>
    <xf numFmtId="0" fontId="9" fillId="0" borderId="0" xfId="0" applyFont="1" applyAlignment="1">
      <alignment/>
    </xf>
    <xf numFmtId="0" fontId="9" fillId="0" borderId="0" xfId="0" applyFont="1" applyAlignment="1">
      <alignment horizontal="right"/>
    </xf>
    <xf numFmtId="0" fontId="11" fillId="0" borderId="0" xfId="0" applyFont="1" applyAlignment="1">
      <alignment/>
    </xf>
    <xf numFmtId="0" fontId="9" fillId="0" borderId="0" xfId="0" applyFont="1" applyBorder="1" applyAlignment="1">
      <alignment/>
    </xf>
    <xf numFmtId="172" fontId="9" fillId="0" borderId="0" xfId="15" applyNumberFormat="1" applyFont="1" applyBorder="1" applyAlignment="1">
      <alignment/>
    </xf>
    <xf numFmtId="172" fontId="9" fillId="0" borderId="2" xfId="15" applyNumberFormat="1" applyFont="1" applyBorder="1" applyAlignment="1">
      <alignment/>
    </xf>
    <xf numFmtId="172" fontId="9" fillId="0" borderId="1" xfId="15" applyNumberFormat="1" applyFont="1" applyBorder="1" applyAlignment="1">
      <alignment/>
    </xf>
    <xf numFmtId="0" fontId="9" fillId="0" borderId="0" xfId="0" applyFont="1" applyAlignment="1" quotePrefix="1">
      <alignment/>
    </xf>
    <xf numFmtId="175" fontId="9" fillId="0" borderId="0" xfId="15" applyNumberFormat="1" applyFont="1" applyAlignment="1" quotePrefix="1">
      <alignment horizontal="right"/>
    </xf>
    <xf numFmtId="43" fontId="9" fillId="0" borderId="0" xfId="15" applyFont="1" applyAlignment="1" quotePrefix="1">
      <alignment horizontal="right"/>
    </xf>
    <xf numFmtId="43" fontId="9" fillId="0" borderId="0" xfId="0" applyNumberFormat="1" applyFont="1" applyAlignment="1">
      <alignment/>
    </xf>
    <xf numFmtId="0" fontId="10" fillId="0" borderId="0" xfId="0" applyFont="1" applyBorder="1" applyAlignment="1">
      <alignment/>
    </xf>
    <xf numFmtId="172" fontId="9" fillId="0" borderId="0" xfId="15" applyNumberFormat="1" applyFont="1" applyAlignment="1">
      <alignment/>
    </xf>
    <xf numFmtId="0" fontId="10" fillId="0" borderId="0" xfId="0" applyFont="1" applyBorder="1" applyAlignment="1">
      <alignment horizontal="left"/>
    </xf>
    <xf numFmtId="0" fontId="9" fillId="0" borderId="0" xfId="0" applyFont="1" applyBorder="1" applyAlignment="1">
      <alignment horizontal="left"/>
    </xf>
    <xf numFmtId="172" fontId="10" fillId="0" borderId="0" xfId="15" applyNumberFormat="1" applyFont="1" applyBorder="1" applyAlignment="1">
      <alignment/>
    </xf>
    <xf numFmtId="172" fontId="10" fillId="0" borderId="3" xfId="15" applyNumberFormat="1" applyFont="1" applyBorder="1" applyAlignment="1">
      <alignment/>
    </xf>
    <xf numFmtId="172" fontId="9" fillId="0" borderId="3" xfId="15" applyNumberFormat="1" applyFont="1" applyBorder="1" applyAlignment="1">
      <alignment/>
    </xf>
    <xf numFmtId="172" fontId="10" fillId="0" borderId="0" xfId="15" applyNumberFormat="1" applyFont="1" applyAlignment="1">
      <alignment/>
    </xf>
    <xf numFmtId="0" fontId="13" fillId="0" borderId="0" xfId="0" applyFont="1" applyAlignment="1">
      <alignment horizontal="left"/>
    </xf>
    <xf numFmtId="0" fontId="13" fillId="0" borderId="0" xfId="0" applyFont="1" applyBorder="1" applyAlignment="1">
      <alignment horizontal="left"/>
    </xf>
    <xf numFmtId="172" fontId="10" fillId="0" borderId="0" xfId="15" applyNumberFormat="1" applyFont="1" applyAlignment="1">
      <alignment horizontal="center"/>
    </xf>
    <xf numFmtId="172" fontId="9" fillId="0" borderId="0" xfId="15" applyNumberFormat="1" applyFont="1" applyAlignment="1">
      <alignment horizontal="right"/>
    </xf>
    <xf numFmtId="172" fontId="9" fillId="0" borderId="3" xfId="15" applyNumberFormat="1" applyFont="1" applyBorder="1" applyAlignment="1">
      <alignment horizontal="right"/>
    </xf>
    <xf numFmtId="172" fontId="9" fillId="0" borderId="0" xfId="15" applyNumberFormat="1" applyFont="1" applyBorder="1" applyAlignment="1">
      <alignment/>
    </xf>
    <xf numFmtId="172" fontId="9" fillId="0" borderId="0" xfId="15" applyNumberFormat="1" applyFont="1" applyBorder="1" applyAlignment="1">
      <alignment horizontal="right"/>
    </xf>
    <xf numFmtId="172" fontId="9" fillId="0" borderId="0" xfId="15" applyNumberFormat="1" applyFont="1" applyFill="1" applyAlignment="1">
      <alignment/>
    </xf>
    <xf numFmtId="172" fontId="9" fillId="0" borderId="0" xfId="15" applyNumberFormat="1" applyFont="1" applyFill="1" applyAlignment="1">
      <alignment horizontal="right"/>
    </xf>
    <xf numFmtId="172" fontId="9" fillId="0" borderId="3" xfId="15" applyNumberFormat="1" applyFont="1" applyFill="1" applyBorder="1" applyAlignment="1">
      <alignment/>
    </xf>
    <xf numFmtId="172" fontId="9" fillId="0" borderId="3" xfId="15" applyNumberFormat="1" applyFont="1" applyBorder="1" applyAlignment="1">
      <alignment/>
    </xf>
    <xf numFmtId="172" fontId="9" fillId="0" borderId="4" xfId="15" applyNumberFormat="1" applyFont="1" applyBorder="1" applyAlignment="1">
      <alignment/>
    </xf>
    <xf numFmtId="0" fontId="14" fillId="0" borderId="0" xfId="0" applyFont="1" applyAlignment="1">
      <alignment/>
    </xf>
    <xf numFmtId="172" fontId="9" fillId="0" borderId="0" xfId="15" applyNumberFormat="1" applyFont="1" applyAlignment="1" quotePrefix="1">
      <alignment horizontal="right"/>
    </xf>
    <xf numFmtId="172" fontId="9" fillId="0" borderId="5" xfId="0" applyNumberFormat="1" applyFont="1" applyBorder="1" applyAlignment="1">
      <alignment horizontal="left"/>
    </xf>
    <xf numFmtId="0" fontId="9" fillId="0" borderId="0" xfId="0" applyFont="1" applyBorder="1" applyAlignment="1">
      <alignment/>
    </xf>
    <xf numFmtId="43" fontId="9" fillId="0" borderId="0" xfId="15" applyFont="1" applyAlignment="1">
      <alignment horizontal="right"/>
    </xf>
    <xf numFmtId="43" fontId="9" fillId="0" borderId="0" xfId="15" applyFont="1" applyAlignment="1">
      <alignment/>
    </xf>
    <xf numFmtId="43" fontId="9" fillId="0" borderId="0" xfId="15" applyNumberFormat="1" applyFont="1" applyAlignment="1">
      <alignment horizontal="right"/>
    </xf>
    <xf numFmtId="0" fontId="11" fillId="0" borderId="0" xfId="0" applyFont="1" applyAlignment="1">
      <alignment horizontal="left"/>
    </xf>
    <xf numFmtId="0" fontId="9" fillId="0" borderId="0" xfId="0" applyFont="1" applyBorder="1" applyAlignment="1" quotePrefix="1">
      <alignment/>
    </xf>
    <xf numFmtId="0" fontId="11" fillId="0" borderId="0" xfId="0" applyFont="1" applyAlignment="1" quotePrefix="1">
      <alignment/>
    </xf>
    <xf numFmtId="15" fontId="10" fillId="0" borderId="0" xfId="15" applyNumberFormat="1" applyFont="1" applyAlignment="1">
      <alignment horizontal="center"/>
    </xf>
    <xf numFmtId="172" fontId="9" fillId="0" borderId="0" xfId="15" applyNumberFormat="1" applyFont="1" applyAlignment="1">
      <alignment horizontal="center"/>
    </xf>
    <xf numFmtId="172" fontId="9" fillId="0" borderId="6" xfId="15" applyNumberFormat="1" applyFont="1" applyFill="1" applyBorder="1" applyAlignment="1">
      <alignment/>
    </xf>
    <xf numFmtId="172" fontId="9" fillId="0" borderId="7" xfId="15" applyNumberFormat="1" applyFont="1" applyFill="1" applyBorder="1" applyAlignment="1">
      <alignment/>
    </xf>
    <xf numFmtId="172" fontId="9" fillId="0" borderId="7" xfId="15" applyNumberFormat="1" applyFont="1" applyBorder="1" applyAlignment="1">
      <alignment/>
    </xf>
    <xf numFmtId="172" fontId="9" fillId="0" borderId="8" xfId="15" applyNumberFormat="1" applyFont="1" applyFill="1" applyBorder="1" applyAlignment="1">
      <alignment/>
    </xf>
    <xf numFmtId="172" fontId="9" fillId="0" borderId="8" xfId="15" applyNumberFormat="1" applyFont="1" applyBorder="1" applyAlignment="1">
      <alignment/>
    </xf>
    <xf numFmtId="172" fontId="9" fillId="0" borderId="6" xfId="15" applyNumberFormat="1" applyFont="1" applyBorder="1" applyAlignment="1">
      <alignment/>
    </xf>
    <xf numFmtId="0" fontId="9" fillId="0" borderId="0" xfId="0" applyFont="1" applyFill="1" applyBorder="1" applyAlignment="1">
      <alignment/>
    </xf>
    <xf numFmtId="172" fontId="10" fillId="0" borderId="5" xfId="15" applyNumberFormat="1" applyFont="1" applyBorder="1" applyAlignment="1">
      <alignment/>
    </xf>
    <xf numFmtId="172" fontId="9" fillId="0" borderId="0" xfId="15" applyNumberFormat="1" applyFont="1" applyFill="1" applyBorder="1" applyAlignment="1">
      <alignment/>
    </xf>
    <xf numFmtId="172" fontId="9" fillId="0" borderId="3" xfId="15" applyNumberFormat="1" applyFont="1" applyFill="1" applyBorder="1" applyAlignment="1">
      <alignment/>
    </xf>
    <xf numFmtId="43" fontId="9" fillId="0" borderId="5" xfId="15" applyFont="1" applyBorder="1" applyAlignment="1">
      <alignment/>
    </xf>
    <xf numFmtId="172" fontId="9" fillId="0" borderId="5" xfId="15" applyNumberFormat="1" applyFont="1" applyBorder="1" applyAlignment="1">
      <alignment/>
    </xf>
    <xf numFmtId="0" fontId="10" fillId="0" borderId="3" xfId="0" applyFont="1" applyBorder="1" applyAlignment="1">
      <alignment horizontal="center"/>
    </xf>
    <xf numFmtId="0" fontId="9" fillId="0" borderId="0" xfId="0" applyFont="1" applyAlignment="1">
      <alignment horizontal="center"/>
    </xf>
    <xf numFmtId="172" fontId="9" fillId="0" borderId="0" xfId="15" applyNumberFormat="1" applyFont="1" applyAlignment="1">
      <alignment horizontal="right"/>
    </xf>
    <xf numFmtId="172" fontId="9" fillId="0" borderId="0" xfId="15" applyNumberFormat="1" applyFont="1" applyAlignment="1" quotePrefix="1">
      <alignment horizontal="center"/>
    </xf>
    <xf numFmtId="172" fontId="9" fillId="0" borderId="0" xfId="15" applyNumberFormat="1" applyFont="1" applyAlignment="1">
      <alignment/>
    </xf>
    <xf numFmtId="172" fontId="9" fillId="0" borderId="5" xfId="15" applyNumberFormat="1" applyFont="1" applyBorder="1" applyAlignment="1">
      <alignment/>
    </xf>
    <xf numFmtId="172" fontId="9" fillId="0" borderId="0" xfId="15" applyNumberFormat="1" applyFont="1" applyBorder="1" applyAlignment="1">
      <alignment/>
    </xf>
    <xf numFmtId="172" fontId="9" fillId="0" borderId="0" xfId="15" applyNumberFormat="1" applyFont="1" applyFill="1" applyBorder="1" applyAlignment="1">
      <alignment/>
    </xf>
    <xf numFmtId="172" fontId="10" fillId="0" borderId="0" xfId="15" applyNumberFormat="1" applyFont="1" applyAlignment="1">
      <alignment horizontal="right"/>
    </xf>
    <xf numFmtId="0" fontId="10" fillId="0" borderId="0" xfId="0" applyFont="1" applyAlignment="1" quotePrefix="1">
      <alignment horizontal="left"/>
    </xf>
    <xf numFmtId="172" fontId="9" fillId="0" borderId="3" xfId="15" applyNumberFormat="1" applyFont="1" applyBorder="1" applyAlignment="1">
      <alignment/>
    </xf>
    <xf numFmtId="172" fontId="9" fillId="0" borderId="0" xfId="15" applyNumberFormat="1" applyFont="1" applyFill="1" applyAlignment="1">
      <alignment/>
    </xf>
    <xf numFmtId="172" fontId="9" fillId="0" borderId="0" xfId="15" applyNumberFormat="1" applyFont="1" applyAlignment="1" quotePrefix="1">
      <alignment horizontal="right"/>
    </xf>
    <xf numFmtId="172" fontId="9" fillId="0" borderId="0" xfId="15" applyNumberFormat="1" applyFont="1" applyBorder="1" applyAlignment="1">
      <alignment horizontal="left"/>
    </xf>
    <xf numFmtId="0" fontId="9" fillId="0" borderId="5" xfId="0" applyFont="1" applyBorder="1" applyAlignment="1">
      <alignment/>
    </xf>
    <xf numFmtId="172" fontId="9" fillId="0" borderId="0" xfId="0" applyNumberFormat="1" applyFont="1" applyAlignment="1">
      <alignment/>
    </xf>
    <xf numFmtId="43" fontId="0" fillId="0" borderId="3" xfId="15"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9525</xdr:rowOff>
    </xdr:from>
    <xdr:to>
      <xdr:col>6</xdr:col>
      <xdr:colOff>9525</xdr:colOff>
      <xdr:row>55</xdr:row>
      <xdr:rowOff>28575</xdr:rowOff>
    </xdr:to>
    <xdr:sp>
      <xdr:nvSpPr>
        <xdr:cNvPr id="1" name="TextBox 1"/>
        <xdr:cNvSpPr txBox="1">
          <a:spLocks noChangeArrowheads="1"/>
        </xdr:cNvSpPr>
      </xdr:nvSpPr>
      <xdr:spPr>
        <a:xfrm>
          <a:off x="19050" y="9734550"/>
          <a:ext cx="8115300" cy="971550"/>
        </a:xfrm>
        <a:prstGeom prst="rect">
          <a:avLst/>
        </a:prstGeom>
        <a:solidFill>
          <a:srgbClr val="FFFFFF"/>
        </a:solidFill>
        <a:ln w="9525" cmpd="sng">
          <a:noFill/>
        </a:ln>
      </xdr:spPr>
      <xdr:txBody>
        <a:bodyPr vertOverflow="clip" wrap="square"/>
        <a:p>
          <a:pPr algn="l">
            <a:defRPr/>
          </a:pPr>
          <a:r>
            <a:rPr lang="en-US" cap="none" sz="1200" b="0" i="1" u="none" baseline="0">
              <a:latin typeface="Arial"/>
              <a:ea typeface="Arial"/>
              <a:cs typeface="Arial"/>
            </a:rPr>
            <a:t>Note:
The Condensed Consolidated Income Statements should be read in conjunction with the audited financial statements for the year ended 31 March 2008 and accompanying explanatory notes to the interim financial statements.</a:t>
          </a:r>
          <a:r>
            <a:rPr lang="en-US" cap="none" sz="1000" b="0" i="1"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85725</xdr:rowOff>
    </xdr:from>
    <xdr:to>
      <xdr:col>3</xdr:col>
      <xdr:colOff>1143000</xdr:colOff>
      <xdr:row>64</xdr:row>
      <xdr:rowOff>123825</xdr:rowOff>
    </xdr:to>
    <xdr:sp>
      <xdr:nvSpPr>
        <xdr:cNvPr id="1" name="TextBox 1"/>
        <xdr:cNvSpPr txBox="1">
          <a:spLocks noChangeArrowheads="1"/>
        </xdr:cNvSpPr>
      </xdr:nvSpPr>
      <xdr:spPr>
        <a:xfrm>
          <a:off x="0" y="11610975"/>
          <a:ext cx="7162800" cy="990600"/>
        </a:xfrm>
        <a:prstGeom prst="rect">
          <a:avLst/>
        </a:prstGeom>
        <a:solidFill>
          <a:srgbClr val="FFFFFF"/>
        </a:solidFill>
        <a:ln w="9525" cmpd="sng">
          <a:noFill/>
        </a:ln>
      </xdr:spPr>
      <xdr:txBody>
        <a:bodyPr vertOverflow="clip" wrap="square"/>
        <a:p>
          <a:pPr algn="just">
            <a:defRPr/>
          </a:pPr>
          <a:r>
            <a:rPr lang="en-US" cap="none" sz="1200" b="0" i="1" u="none" baseline="0">
              <a:latin typeface="Arial"/>
              <a:ea typeface="Arial"/>
              <a:cs typeface="Arial"/>
            </a:rPr>
            <a:t>Note:
The Condensed Consolidated Balance Sheet should be read in conjunction with the audited financial statements for the year ended 31 March 2008 and accompanying explanatory notes to the interim financial statements.
</a:t>
          </a:r>
          <a:r>
            <a:rPr lang="en-US" cap="none" sz="1000" b="0" i="1"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6</xdr:col>
      <xdr:colOff>809625</xdr:colOff>
      <xdr:row>46</xdr:row>
      <xdr:rowOff>152400</xdr:rowOff>
    </xdr:to>
    <xdr:sp>
      <xdr:nvSpPr>
        <xdr:cNvPr id="1" name="TextBox 1"/>
        <xdr:cNvSpPr txBox="1">
          <a:spLocks noChangeArrowheads="1"/>
        </xdr:cNvSpPr>
      </xdr:nvSpPr>
      <xdr:spPr>
        <a:xfrm>
          <a:off x="0" y="7762875"/>
          <a:ext cx="8420100" cy="1295400"/>
        </a:xfrm>
        <a:prstGeom prst="rect">
          <a:avLst/>
        </a:prstGeom>
        <a:solidFill>
          <a:srgbClr val="FFFFFF"/>
        </a:solidFill>
        <a:ln w="9525" cmpd="sng">
          <a:noFill/>
        </a:ln>
      </xdr:spPr>
      <xdr:txBody>
        <a:bodyPr vertOverflow="clip" wrap="square"/>
        <a:p>
          <a:pPr algn="just">
            <a:defRPr/>
          </a:pPr>
          <a:r>
            <a:rPr lang="en-US" cap="none" sz="1200" b="0" i="1" u="none" baseline="0">
              <a:latin typeface="Arial"/>
              <a:ea typeface="Arial"/>
              <a:cs typeface="Arial"/>
            </a:rPr>
            <a:t>Note:
The Condensed Consolidated Statement of Changes in Equity should be read in conjunction with the audited financial statements for the year ended 31 March 2008 and accompanying explanatory notes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64</xdr:row>
      <xdr:rowOff>104775</xdr:rowOff>
    </xdr:from>
    <xdr:to>
      <xdr:col>6</xdr:col>
      <xdr:colOff>0</xdr:colOff>
      <xdr:row>72</xdr:row>
      <xdr:rowOff>19050</xdr:rowOff>
    </xdr:to>
    <xdr:sp>
      <xdr:nvSpPr>
        <xdr:cNvPr id="1" name="TextBox 1"/>
        <xdr:cNvSpPr txBox="1">
          <a:spLocks noChangeArrowheads="1"/>
        </xdr:cNvSpPr>
      </xdr:nvSpPr>
      <xdr:spPr>
        <a:xfrm>
          <a:off x="114300" y="12353925"/>
          <a:ext cx="7467600" cy="1438275"/>
        </a:xfrm>
        <a:prstGeom prst="rect">
          <a:avLst/>
        </a:prstGeom>
        <a:solidFill>
          <a:srgbClr val="FFFFFF"/>
        </a:solidFill>
        <a:ln w="9525" cmpd="sng">
          <a:noFill/>
        </a:ln>
      </xdr:spPr>
      <xdr:txBody>
        <a:bodyPr vertOverflow="clip" wrap="square"/>
        <a:p>
          <a:pPr algn="just">
            <a:defRPr/>
          </a:pPr>
          <a:r>
            <a:rPr lang="en-US" cap="none" sz="1200" b="0" i="1" u="none" baseline="0">
              <a:latin typeface="Arial"/>
              <a:ea typeface="Arial"/>
              <a:cs typeface="Arial"/>
            </a:rPr>
            <a:t>Note:
The Condensed Consolidated Cash Flow Statement should be read in conjunction with the audited financial statements for the year ended 31 March 2008 and accompanying explanatory notes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0</xdr:rowOff>
    </xdr:from>
    <xdr:to>
      <xdr:col>11</xdr:col>
      <xdr:colOff>0</xdr:colOff>
      <xdr:row>16</xdr:row>
      <xdr:rowOff>0</xdr:rowOff>
    </xdr:to>
    <xdr:sp>
      <xdr:nvSpPr>
        <xdr:cNvPr id="1" name="TextBox 1"/>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16</xdr:row>
      <xdr:rowOff>0</xdr:rowOff>
    </xdr:from>
    <xdr:to>
      <xdr:col>11</xdr:col>
      <xdr:colOff>0</xdr:colOff>
      <xdr:row>16</xdr:row>
      <xdr:rowOff>0</xdr:rowOff>
    </xdr:to>
    <xdr:sp>
      <xdr:nvSpPr>
        <xdr:cNvPr id="2" name="TextBox 2"/>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realized or unrealized,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2</xdr:col>
      <xdr:colOff>9525</xdr:colOff>
      <xdr:row>16</xdr:row>
      <xdr:rowOff>0</xdr:rowOff>
    </xdr:from>
    <xdr:to>
      <xdr:col>11</xdr:col>
      <xdr:colOff>0</xdr:colOff>
      <xdr:row>16</xdr:row>
      <xdr:rowOff>0</xdr:rowOff>
    </xdr:to>
    <xdr:sp>
      <xdr:nvSpPr>
        <xdr:cNvPr id="3" name="TextBox 3"/>
        <xdr:cNvSpPr txBox="1">
          <a:spLocks noChangeArrowheads="1"/>
        </xdr:cNvSpPr>
      </xdr:nvSpPr>
      <xdr:spPr>
        <a:xfrm>
          <a:off x="742950" y="3028950"/>
          <a:ext cx="86010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16</xdr:row>
      <xdr:rowOff>0</xdr:rowOff>
    </xdr:from>
    <xdr:to>
      <xdr:col>11</xdr:col>
      <xdr:colOff>0</xdr:colOff>
      <xdr:row>16</xdr:row>
      <xdr:rowOff>0</xdr:rowOff>
    </xdr:to>
    <xdr:sp>
      <xdr:nvSpPr>
        <xdr:cNvPr id="4" name="TextBox 4"/>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16</xdr:row>
      <xdr:rowOff>0</xdr:rowOff>
    </xdr:from>
    <xdr:to>
      <xdr:col>11</xdr:col>
      <xdr:colOff>0</xdr:colOff>
      <xdr:row>16</xdr:row>
      <xdr:rowOff>0</xdr:rowOff>
    </xdr:to>
    <xdr:sp>
      <xdr:nvSpPr>
        <xdr:cNvPr id="5" name="TextBox 5"/>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16</xdr:row>
      <xdr:rowOff>0</xdr:rowOff>
    </xdr:from>
    <xdr:to>
      <xdr:col>11</xdr:col>
      <xdr:colOff>0</xdr:colOff>
      <xdr:row>16</xdr:row>
      <xdr:rowOff>0</xdr:rowOff>
    </xdr:to>
    <xdr:sp>
      <xdr:nvSpPr>
        <xdr:cNvPr id="6" name="TextBox 6"/>
        <xdr:cNvSpPr txBox="1">
          <a:spLocks noChangeArrowheads="1"/>
        </xdr:cNvSpPr>
      </xdr:nvSpPr>
      <xdr:spPr>
        <a:xfrm>
          <a:off x="742950" y="3028950"/>
          <a:ext cx="86010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16</xdr:row>
      <xdr:rowOff>0</xdr:rowOff>
    </xdr:from>
    <xdr:to>
      <xdr:col>11</xdr:col>
      <xdr:colOff>0</xdr:colOff>
      <xdr:row>16</xdr:row>
      <xdr:rowOff>0</xdr:rowOff>
    </xdr:to>
    <xdr:sp>
      <xdr:nvSpPr>
        <xdr:cNvPr id="7" name="TextBox 7"/>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16</xdr:row>
      <xdr:rowOff>0</xdr:rowOff>
    </xdr:from>
    <xdr:to>
      <xdr:col>11</xdr:col>
      <xdr:colOff>0</xdr:colOff>
      <xdr:row>16</xdr:row>
      <xdr:rowOff>0</xdr:rowOff>
    </xdr:to>
    <xdr:sp>
      <xdr:nvSpPr>
        <xdr:cNvPr id="8" name="TextBox 8"/>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Intereset income is recognised in the income statement as it accrues taking into account the effective yield on the asset.</a:t>
          </a:r>
        </a:p>
      </xdr:txBody>
    </xdr:sp>
    <xdr:clientData/>
  </xdr:twoCellAnchor>
  <xdr:twoCellAnchor>
    <xdr:from>
      <xdr:col>2</xdr:col>
      <xdr:colOff>0</xdr:colOff>
      <xdr:row>16</xdr:row>
      <xdr:rowOff>0</xdr:rowOff>
    </xdr:from>
    <xdr:to>
      <xdr:col>11</xdr:col>
      <xdr:colOff>0</xdr:colOff>
      <xdr:row>16</xdr:row>
      <xdr:rowOff>0</xdr:rowOff>
    </xdr:to>
    <xdr:sp>
      <xdr:nvSpPr>
        <xdr:cNvPr id="9" name="TextBox 9"/>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16</xdr:row>
      <xdr:rowOff>0</xdr:rowOff>
    </xdr:from>
    <xdr:to>
      <xdr:col>11</xdr:col>
      <xdr:colOff>0</xdr:colOff>
      <xdr:row>16</xdr:row>
      <xdr:rowOff>0</xdr:rowOff>
    </xdr:to>
    <xdr:sp>
      <xdr:nvSpPr>
        <xdr:cNvPr id="10" name="TextBox 10"/>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16</xdr:row>
      <xdr:rowOff>0</xdr:rowOff>
    </xdr:from>
    <xdr:to>
      <xdr:col>11</xdr:col>
      <xdr:colOff>0</xdr:colOff>
      <xdr:row>16</xdr:row>
      <xdr:rowOff>0</xdr:rowOff>
    </xdr:to>
    <xdr:sp>
      <xdr:nvSpPr>
        <xdr:cNvPr id="11" name="TextBox 11"/>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16</xdr:row>
      <xdr:rowOff>0</xdr:rowOff>
    </xdr:from>
    <xdr:to>
      <xdr:col>11</xdr:col>
      <xdr:colOff>0</xdr:colOff>
      <xdr:row>16</xdr:row>
      <xdr:rowOff>0</xdr:rowOff>
    </xdr:to>
    <xdr:sp>
      <xdr:nvSpPr>
        <xdr:cNvPr id="12" name="TextBox 12"/>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0</xdr:col>
      <xdr:colOff>419100</xdr:colOff>
      <xdr:row>55</xdr:row>
      <xdr:rowOff>0</xdr:rowOff>
    </xdr:from>
    <xdr:to>
      <xdr:col>10</xdr:col>
      <xdr:colOff>990600</xdr:colOff>
      <xdr:row>56</xdr:row>
      <xdr:rowOff>95250</xdr:rowOff>
    </xdr:to>
    <xdr:sp>
      <xdr:nvSpPr>
        <xdr:cNvPr id="13" name="TextBox 13"/>
        <xdr:cNvSpPr txBox="1">
          <a:spLocks noChangeArrowheads="1"/>
        </xdr:cNvSpPr>
      </xdr:nvSpPr>
      <xdr:spPr>
        <a:xfrm>
          <a:off x="419100" y="10506075"/>
          <a:ext cx="8620125" cy="2857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of amounts that have a material effect in the current quarter results.</a:t>
          </a:r>
        </a:p>
      </xdr:txBody>
    </xdr:sp>
    <xdr:clientData/>
  </xdr:twoCellAnchor>
  <xdr:twoCellAnchor>
    <xdr:from>
      <xdr:col>0</xdr:col>
      <xdr:colOff>419100</xdr:colOff>
      <xdr:row>76</xdr:row>
      <xdr:rowOff>9525</xdr:rowOff>
    </xdr:from>
    <xdr:to>
      <xdr:col>10</xdr:col>
      <xdr:colOff>1019175</xdr:colOff>
      <xdr:row>78</xdr:row>
      <xdr:rowOff>76200</xdr:rowOff>
    </xdr:to>
    <xdr:sp>
      <xdr:nvSpPr>
        <xdr:cNvPr id="14" name="TextBox 14"/>
        <xdr:cNvSpPr txBox="1">
          <a:spLocks noChangeArrowheads="1"/>
        </xdr:cNvSpPr>
      </xdr:nvSpPr>
      <xdr:spPr>
        <a:xfrm>
          <a:off x="419100" y="13992225"/>
          <a:ext cx="8648700" cy="4191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brought forward valuations of property, plant and equipment from the financial year ended 31 March 2008 and there were no valuations of property, plant and equipment carried out during the current financial year-to-date.</a:t>
          </a:r>
        </a:p>
      </xdr:txBody>
    </xdr:sp>
    <xdr:clientData/>
  </xdr:twoCellAnchor>
  <xdr:twoCellAnchor>
    <xdr:from>
      <xdr:col>1</xdr:col>
      <xdr:colOff>0</xdr:colOff>
      <xdr:row>89</xdr:row>
      <xdr:rowOff>0</xdr:rowOff>
    </xdr:from>
    <xdr:to>
      <xdr:col>11</xdr:col>
      <xdr:colOff>0</xdr:colOff>
      <xdr:row>89</xdr:row>
      <xdr:rowOff>0</xdr:rowOff>
    </xdr:to>
    <xdr:sp>
      <xdr:nvSpPr>
        <xdr:cNvPr id="15" name="TextBox 15"/>
        <xdr:cNvSpPr txBox="1">
          <a:spLocks noChangeArrowheads="1"/>
        </xdr:cNvSpPr>
      </xdr:nvSpPr>
      <xdr:spPr>
        <a:xfrm>
          <a:off x="428625" y="16182975"/>
          <a:ext cx="8915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6 May 2005, as part of the corporate exercise as disclosed in Note 20, the Company completed the acquisitions of the entire issued and fully paid-up share capital of Plentiful Harvest Sdn Bhd and Marine Terrace Sdn Bhd. 
The Acquisitions had the following effect on the Group's financial results for the quarter:
</a:t>
          </a:r>
        </a:p>
      </xdr:txBody>
    </xdr:sp>
    <xdr:clientData/>
  </xdr:twoCellAnchor>
  <xdr:twoCellAnchor>
    <xdr:from>
      <xdr:col>1</xdr:col>
      <xdr:colOff>38100</xdr:colOff>
      <xdr:row>90</xdr:row>
      <xdr:rowOff>28575</xdr:rowOff>
    </xdr:from>
    <xdr:to>
      <xdr:col>10</xdr:col>
      <xdr:colOff>1257300</xdr:colOff>
      <xdr:row>91</xdr:row>
      <xdr:rowOff>123825</xdr:rowOff>
    </xdr:to>
    <xdr:sp>
      <xdr:nvSpPr>
        <xdr:cNvPr id="16" name="TextBox 16"/>
        <xdr:cNvSpPr txBox="1">
          <a:spLocks noChangeArrowheads="1"/>
        </xdr:cNvSpPr>
      </xdr:nvSpPr>
      <xdr:spPr>
        <a:xfrm>
          <a:off x="466725" y="16411575"/>
          <a:ext cx="8839200" cy="2857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contingent liabilities and contingent assets as at 31 March 2009.</a:t>
          </a:r>
        </a:p>
      </xdr:txBody>
    </xdr:sp>
    <xdr:clientData/>
  </xdr:twoCellAnchor>
  <xdr:twoCellAnchor>
    <xdr:from>
      <xdr:col>1</xdr:col>
      <xdr:colOff>0</xdr:colOff>
      <xdr:row>101</xdr:row>
      <xdr:rowOff>0</xdr:rowOff>
    </xdr:from>
    <xdr:to>
      <xdr:col>11</xdr:col>
      <xdr:colOff>0</xdr:colOff>
      <xdr:row>101</xdr:row>
      <xdr:rowOff>0</xdr:rowOff>
    </xdr:to>
    <xdr:sp>
      <xdr:nvSpPr>
        <xdr:cNvPr id="17" name="TextBox 17"/>
        <xdr:cNvSpPr txBox="1">
          <a:spLocks noChangeArrowheads="1"/>
        </xdr:cNvSpPr>
      </xdr:nvSpPr>
      <xdr:spPr>
        <a:xfrm>
          <a:off x="428625" y="16925925"/>
          <a:ext cx="8915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significant related pary transactions during the quarter under review.</a:t>
          </a:r>
        </a:p>
      </xdr:txBody>
    </xdr:sp>
    <xdr:clientData/>
  </xdr:twoCellAnchor>
  <xdr:twoCellAnchor>
    <xdr:from>
      <xdr:col>2</xdr:col>
      <xdr:colOff>0</xdr:colOff>
      <xdr:row>16</xdr:row>
      <xdr:rowOff>0</xdr:rowOff>
    </xdr:from>
    <xdr:to>
      <xdr:col>11</xdr:col>
      <xdr:colOff>0</xdr:colOff>
      <xdr:row>16</xdr:row>
      <xdr:rowOff>0</xdr:rowOff>
    </xdr:to>
    <xdr:sp>
      <xdr:nvSpPr>
        <xdr:cNvPr id="18" name="TextBox 18"/>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16</xdr:row>
      <xdr:rowOff>0</xdr:rowOff>
    </xdr:from>
    <xdr:to>
      <xdr:col>11</xdr:col>
      <xdr:colOff>0</xdr:colOff>
      <xdr:row>16</xdr:row>
      <xdr:rowOff>0</xdr:rowOff>
    </xdr:to>
    <xdr:sp>
      <xdr:nvSpPr>
        <xdr:cNvPr id="19" name="TextBox 19"/>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realised or unrealised,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0</xdr:col>
      <xdr:colOff>419100</xdr:colOff>
      <xdr:row>8</xdr:row>
      <xdr:rowOff>0</xdr:rowOff>
    </xdr:from>
    <xdr:to>
      <xdr:col>10</xdr:col>
      <xdr:colOff>1238250</xdr:colOff>
      <xdr:row>18</xdr:row>
      <xdr:rowOff>123825</xdr:rowOff>
    </xdr:to>
    <xdr:sp>
      <xdr:nvSpPr>
        <xdr:cNvPr id="20" name="TextBox 20"/>
        <xdr:cNvSpPr txBox="1">
          <a:spLocks noChangeArrowheads="1"/>
        </xdr:cNvSpPr>
      </xdr:nvSpPr>
      <xdr:spPr>
        <a:xfrm>
          <a:off x="419100" y="1504950"/>
          <a:ext cx="8867775" cy="20288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interim financial statements have been prepared under the historical cost convention.
</a:t>
          </a:r>
          <a:r>
            <a:rPr lang="en-US" cap="none" sz="1000" b="0" i="0" u="none" baseline="0">
              <a:latin typeface="Arial"/>
              <a:ea typeface="Arial"/>
              <a:cs typeface="Arial"/>
            </a:rPr>
            <a:t>
T</a:t>
          </a:r>
          <a:r>
            <a:rPr lang="en-US" cap="none" sz="1200" b="0" i="0" u="none" baseline="0">
              <a:latin typeface="Arial"/>
              <a:ea typeface="Arial"/>
              <a:cs typeface="Arial"/>
            </a:rPr>
            <a:t>he interim financial statements are unaudited and have been prepared in accordance with the requirements of Financial Reporting Standard ("FRS") 134 - Interim Financial Reporting and the Listing Requirements of Bursa Malaysia Securities Berhad (“Bursa Securities") for the MESDAQ Market.
The interim financial statements should be read in conjunction with the audited financial statements for the year ended 31 March 2008. These explanatory notes attached to the interim financial statements provides an explanation of events and transactions that are significant to an understanding of the changes in the financial position and performance of the Group since the year ended 31 March 2008.
</a:t>
          </a:r>
        </a:p>
      </xdr:txBody>
    </xdr:sp>
    <xdr:clientData/>
  </xdr:twoCellAnchor>
  <xdr:twoCellAnchor>
    <xdr:from>
      <xdr:col>2</xdr:col>
      <xdr:colOff>0</xdr:colOff>
      <xdr:row>16</xdr:row>
      <xdr:rowOff>0</xdr:rowOff>
    </xdr:from>
    <xdr:to>
      <xdr:col>11</xdr:col>
      <xdr:colOff>0</xdr:colOff>
      <xdr:row>16</xdr:row>
      <xdr:rowOff>0</xdr:rowOff>
    </xdr:to>
    <xdr:sp>
      <xdr:nvSpPr>
        <xdr:cNvPr id="21" name="TextBox 21"/>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16</xdr:row>
      <xdr:rowOff>0</xdr:rowOff>
    </xdr:from>
    <xdr:to>
      <xdr:col>11</xdr:col>
      <xdr:colOff>0</xdr:colOff>
      <xdr:row>16</xdr:row>
      <xdr:rowOff>0</xdr:rowOff>
    </xdr:to>
    <xdr:sp>
      <xdr:nvSpPr>
        <xdr:cNvPr id="22" name="TextBox 22"/>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16</xdr:row>
      <xdr:rowOff>0</xdr:rowOff>
    </xdr:from>
    <xdr:to>
      <xdr:col>11</xdr:col>
      <xdr:colOff>0</xdr:colOff>
      <xdr:row>16</xdr:row>
      <xdr:rowOff>0</xdr:rowOff>
    </xdr:to>
    <xdr:sp>
      <xdr:nvSpPr>
        <xdr:cNvPr id="23" name="TextBox 23"/>
        <xdr:cNvSpPr txBox="1">
          <a:spLocks noChangeArrowheads="1"/>
        </xdr:cNvSpPr>
      </xdr:nvSpPr>
      <xdr:spPr>
        <a:xfrm>
          <a:off x="742950" y="3028950"/>
          <a:ext cx="86010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16</xdr:row>
      <xdr:rowOff>0</xdr:rowOff>
    </xdr:from>
    <xdr:to>
      <xdr:col>11</xdr:col>
      <xdr:colOff>0</xdr:colOff>
      <xdr:row>16</xdr:row>
      <xdr:rowOff>0</xdr:rowOff>
    </xdr:to>
    <xdr:sp>
      <xdr:nvSpPr>
        <xdr:cNvPr id="24" name="TextBox 24"/>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16</xdr:row>
      <xdr:rowOff>0</xdr:rowOff>
    </xdr:from>
    <xdr:to>
      <xdr:col>11</xdr:col>
      <xdr:colOff>0</xdr:colOff>
      <xdr:row>16</xdr:row>
      <xdr:rowOff>0</xdr:rowOff>
    </xdr:to>
    <xdr:sp>
      <xdr:nvSpPr>
        <xdr:cNvPr id="25" name="TextBox 25"/>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Interest income is recognised in the income statement as it accrues taking into account the effective yield on the asset.</a:t>
          </a:r>
        </a:p>
      </xdr:txBody>
    </xdr:sp>
    <xdr:clientData/>
  </xdr:twoCellAnchor>
  <xdr:twoCellAnchor>
    <xdr:from>
      <xdr:col>2</xdr:col>
      <xdr:colOff>0</xdr:colOff>
      <xdr:row>16</xdr:row>
      <xdr:rowOff>0</xdr:rowOff>
    </xdr:from>
    <xdr:to>
      <xdr:col>11</xdr:col>
      <xdr:colOff>0</xdr:colOff>
      <xdr:row>16</xdr:row>
      <xdr:rowOff>0</xdr:rowOff>
    </xdr:to>
    <xdr:sp>
      <xdr:nvSpPr>
        <xdr:cNvPr id="26" name="TextBox 26"/>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16</xdr:row>
      <xdr:rowOff>0</xdr:rowOff>
    </xdr:from>
    <xdr:to>
      <xdr:col>11</xdr:col>
      <xdr:colOff>0</xdr:colOff>
      <xdr:row>16</xdr:row>
      <xdr:rowOff>0</xdr:rowOff>
    </xdr:to>
    <xdr:sp>
      <xdr:nvSpPr>
        <xdr:cNvPr id="27" name="TextBox 27"/>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16</xdr:row>
      <xdr:rowOff>0</xdr:rowOff>
    </xdr:from>
    <xdr:to>
      <xdr:col>11</xdr:col>
      <xdr:colOff>0</xdr:colOff>
      <xdr:row>16</xdr:row>
      <xdr:rowOff>0</xdr:rowOff>
    </xdr:to>
    <xdr:sp>
      <xdr:nvSpPr>
        <xdr:cNvPr id="28" name="TextBox 28"/>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16</xdr:row>
      <xdr:rowOff>0</xdr:rowOff>
    </xdr:from>
    <xdr:to>
      <xdr:col>11</xdr:col>
      <xdr:colOff>0</xdr:colOff>
      <xdr:row>16</xdr:row>
      <xdr:rowOff>0</xdr:rowOff>
    </xdr:to>
    <xdr:sp>
      <xdr:nvSpPr>
        <xdr:cNvPr id="29" name="TextBox 29"/>
        <xdr:cNvSpPr txBox="1">
          <a:spLocks noChangeArrowheads="1"/>
        </xdr:cNvSpPr>
      </xdr:nvSpPr>
      <xdr:spPr>
        <a:xfrm>
          <a:off x="733425" y="3028950"/>
          <a:ext cx="86106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1</xdr:col>
      <xdr:colOff>0</xdr:colOff>
      <xdr:row>42</xdr:row>
      <xdr:rowOff>0</xdr:rowOff>
    </xdr:from>
    <xdr:to>
      <xdr:col>10</xdr:col>
      <xdr:colOff>1066800</xdr:colOff>
      <xdr:row>42</xdr:row>
      <xdr:rowOff>0</xdr:rowOff>
    </xdr:to>
    <xdr:sp>
      <xdr:nvSpPr>
        <xdr:cNvPr id="30" name="TextBox 30"/>
        <xdr:cNvSpPr txBox="1">
          <a:spLocks noChangeArrowheads="1"/>
        </xdr:cNvSpPr>
      </xdr:nvSpPr>
      <xdr:spPr>
        <a:xfrm>
          <a:off x="428625" y="8001000"/>
          <a:ext cx="8686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on  the audited financial statements for the financial year ended 31 March 2008 was not qualified.</a:t>
          </a:r>
        </a:p>
      </xdr:txBody>
    </xdr:sp>
    <xdr:clientData/>
  </xdr:twoCellAnchor>
  <xdr:twoCellAnchor>
    <xdr:from>
      <xdr:col>0</xdr:col>
      <xdr:colOff>419100</xdr:colOff>
      <xdr:row>45</xdr:row>
      <xdr:rowOff>0</xdr:rowOff>
    </xdr:from>
    <xdr:to>
      <xdr:col>10</xdr:col>
      <xdr:colOff>1009650</xdr:colOff>
      <xdr:row>46</xdr:row>
      <xdr:rowOff>47625</xdr:rowOff>
    </xdr:to>
    <xdr:sp>
      <xdr:nvSpPr>
        <xdr:cNvPr id="31" name="TextBox 31"/>
        <xdr:cNvSpPr txBox="1">
          <a:spLocks noChangeArrowheads="1"/>
        </xdr:cNvSpPr>
      </xdr:nvSpPr>
      <xdr:spPr>
        <a:xfrm>
          <a:off x="419100" y="8582025"/>
          <a:ext cx="8639175"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200" b="0" i="0" u="none" baseline="0">
              <a:latin typeface="Arial"/>
              <a:ea typeface="Arial"/>
              <a:cs typeface="Arial"/>
            </a:rPr>
            <a:t>he results of the Group were not</a:t>
          </a:r>
          <a:r>
            <a:rPr lang="en-US" cap="none" sz="1200" b="1" i="0" u="none" baseline="0">
              <a:latin typeface="Arial"/>
              <a:ea typeface="Arial"/>
              <a:cs typeface="Arial"/>
            </a:rPr>
            <a:t> </a:t>
          </a:r>
          <a:r>
            <a:rPr lang="en-US" cap="none" sz="1200" b="0" i="0" u="none" baseline="0">
              <a:latin typeface="Arial"/>
              <a:ea typeface="Arial"/>
              <a:cs typeface="Arial"/>
            </a:rPr>
            <a:t>materially affected by any significant seasonal and cyclical factors during the quarter under review. </a:t>
          </a:r>
        </a:p>
      </xdr:txBody>
    </xdr:sp>
    <xdr:clientData/>
  </xdr:twoCellAnchor>
  <xdr:twoCellAnchor>
    <xdr:from>
      <xdr:col>1</xdr:col>
      <xdr:colOff>0</xdr:colOff>
      <xdr:row>50</xdr:row>
      <xdr:rowOff>9525</xdr:rowOff>
    </xdr:from>
    <xdr:to>
      <xdr:col>10</xdr:col>
      <xdr:colOff>1019175</xdr:colOff>
      <xdr:row>51</xdr:row>
      <xdr:rowOff>66675</xdr:rowOff>
    </xdr:to>
    <xdr:sp>
      <xdr:nvSpPr>
        <xdr:cNvPr id="32" name="TextBox 32"/>
        <xdr:cNvSpPr txBox="1">
          <a:spLocks noChangeArrowheads="1"/>
        </xdr:cNvSpPr>
      </xdr:nvSpPr>
      <xdr:spPr>
        <a:xfrm>
          <a:off x="428625" y="9553575"/>
          <a:ext cx="86391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200" b="0" i="0" u="none" baseline="0">
              <a:latin typeface="Arial"/>
              <a:ea typeface="Arial"/>
              <a:cs typeface="Arial"/>
            </a:rPr>
            <a:t>here were no unusual items affecting assets, liabilities, equity, net income or cash flows during the quarter under review.</a:t>
          </a:r>
        </a:p>
      </xdr:txBody>
    </xdr:sp>
    <xdr:clientData/>
  </xdr:twoCellAnchor>
  <xdr:twoCellAnchor>
    <xdr:from>
      <xdr:col>1</xdr:col>
      <xdr:colOff>19050</xdr:colOff>
      <xdr:row>64</xdr:row>
      <xdr:rowOff>142875</xdr:rowOff>
    </xdr:from>
    <xdr:to>
      <xdr:col>10</xdr:col>
      <xdr:colOff>1057275</xdr:colOff>
      <xdr:row>66</xdr:row>
      <xdr:rowOff>57150</xdr:rowOff>
    </xdr:to>
    <xdr:sp>
      <xdr:nvSpPr>
        <xdr:cNvPr id="33" name="TextBox 33"/>
        <xdr:cNvSpPr txBox="1">
          <a:spLocks noChangeArrowheads="1"/>
        </xdr:cNvSpPr>
      </xdr:nvSpPr>
      <xdr:spPr>
        <a:xfrm>
          <a:off x="447675" y="12382500"/>
          <a:ext cx="8658225" cy="2952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No dividends were declared or paid during the quarter under review.</a:t>
          </a:r>
        </a:p>
      </xdr:txBody>
    </xdr:sp>
    <xdr:clientData/>
  </xdr:twoCellAnchor>
  <xdr:twoCellAnchor>
    <xdr:from>
      <xdr:col>1</xdr:col>
      <xdr:colOff>9525</xdr:colOff>
      <xdr:row>82</xdr:row>
      <xdr:rowOff>19050</xdr:rowOff>
    </xdr:from>
    <xdr:to>
      <xdr:col>10</xdr:col>
      <xdr:colOff>1114425</xdr:colOff>
      <xdr:row>83</xdr:row>
      <xdr:rowOff>123825</xdr:rowOff>
    </xdr:to>
    <xdr:sp>
      <xdr:nvSpPr>
        <xdr:cNvPr id="34" name="TextBox 34"/>
        <xdr:cNvSpPr txBox="1">
          <a:spLocks noChangeArrowheads="1"/>
        </xdr:cNvSpPr>
      </xdr:nvSpPr>
      <xdr:spPr>
        <a:xfrm>
          <a:off x="438150" y="15039975"/>
          <a:ext cx="8724900" cy="2667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material events subsequent to the end of current quarter that has not been reflected in the interim financial statements.
</a:t>
          </a:r>
        </a:p>
      </xdr:txBody>
    </xdr:sp>
    <xdr:clientData/>
  </xdr:twoCellAnchor>
  <xdr:twoCellAnchor>
    <xdr:from>
      <xdr:col>1</xdr:col>
      <xdr:colOff>0</xdr:colOff>
      <xdr:row>101</xdr:row>
      <xdr:rowOff>0</xdr:rowOff>
    </xdr:from>
    <xdr:to>
      <xdr:col>11</xdr:col>
      <xdr:colOff>0</xdr:colOff>
      <xdr:row>101</xdr:row>
      <xdr:rowOff>0</xdr:rowOff>
    </xdr:to>
    <xdr:sp>
      <xdr:nvSpPr>
        <xdr:cNvPr id="35" name="TextBox 36"/>
        <xdr:cNvSpPr txBox="1">
          <a:spLocks noChangeArrowheads="1"/>
        </xdr:cNvSpPr>
      </xdr:nvSpPr>
      <xdr:spPr>
        <a:xfrm>
          <a:off x="428625" y="16925925"/>
          <a:ext cx="8915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significant related pary transactions during the quarter under review.</a:t>
          </a:r>
        </a:p>
      </xdr:txBody>
    </xdr:sp>
    <xdr:clientData/>
  </xdr:twoCellAnchor>
  <xdr:twoCellAnchor>
    <xdr:from>
      <xdr:col>0</xdr:col>
      <xdr:colOff>419100</xdr:colOff>
      <xdr:row>59</xdr:row>
      <xdr:rowOff>133350</xdr:rowOff>
    </xdr:from>
    <xdr:to>
      <xdr:col>10</xdr:col>
      <xdr:colOff>1219200</xdr:colOff>
      <xdr:row>62</xdr:row>
      <xdr:rowOff>95250</xdr:rowOff>
    </xdr:to>
    <xdr:sp>
      <xdr:nvSpPr>
        <xdr:cNvPr id="36" name="TextBox 37"/>
        <xdr:cNvSpPr txBox="1">
          <a:spLocks noChangeArrowheads="1"/>
        </xdr:cNvSpPr>
      </xdr:nvSpPr>
      <xdr:spPr>
        <a:xfrm>
          <a:off x="419100" y="11410950"/>
          <a:ext cx="8848725"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200" b="0" i="0" u="none" baseline="0">
              <a:latin typeface="Arial"/>
              <a:ea typeface="Arial"/>
              <a:cs typeface="Arial"/>
            </a:rPr>
            <a:t>here were no issuance, cancellation, repurchase, resale and repayment of debt and equity securities for the current financial year-to-date.
</a:t>
          </a:r>
          <a:r>
            <a:rPr lang="en-US" cap="none" sz="1000" b="0" i="0" u="none" baseline="0">
              <a:latin typeface="Arial"/>
              <a:ea typeface="Arial"/>
              <a:cs typeface="Arial"/>
            </a:rPr>
            <a:t>
</a:t>
          </a:r>
        </a:p>
      </xdr:txBody>
    </xdr:sp>
    <xdr:clientData/>
  </xdr:twoCellAnchor>
  <xdr:twoCellAnchor>
    <xdr:from>
      <xdr:col>1</xdr:col>
      <xdr:colOff>76200</xdr:colOff>
      <xdr:row>102</xdr:row>
      <xdr:rowOff>66675</xdr:rowOff>
    </xdr:from>
    <xdr:to>
      <xdr:col>10</xdr:col>
      <xdr:colOff>1228725</xdr:colOff>
      <xdr:row>112</xdr:row>
      <xdr:rowOff>142875</xdr:rowOff>
    </xdr:to>
    <xdr:sp>
      <xdr:nvSpPr>
        <xdr:cNvPr id="37" name="TextBox 38"/>
        <xdr:cNvSpPr txBox="1">
          <a:spLocks noChangeArrowheads="1"/>
        </xdr:cNvSpPr>
      </xdr:nvSpPr>
      <xdr:spPr>
        <a:xfrm>
          <a:off x="504825" y="17192625"/>
          <a:ext cx="8772525" cy="19812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recorded a revenue and gross profit of RM10.866 million and RM5.861 million respectively for the current quarter.
The Group recorded a revenue and profit before taxation of RM21.290 million and RM2.804 million respectively for the financial year ended 31 March 2009 ("FYE 2009"). The revenue of RM21.290 million represents an increase of 115.62% as compared to the revenue of RM9.874 million recorded for the financial year ended 31 March 2008 ("FYE 2008"). The increase is in line with the Group's strategy to start selling its adult fishes when they reached the optimum size/weight and the improving results of the Group's rearing activities.  
The profit before taxation of RM2.804 million for FYE 2009 represents an increase of 277.39% as compared to profit before taxation of RM0.743 million recorded for FYE</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2008. This was mainly due to higher revenue as mentioned in paragraph above.</a:t>
          </a:r>
          <a:r>
            <a:rPr lang="en-US" cap="none" sz="12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100" b="0" i="0" u="none" baseline="0">
              <a:latin typeface="Arial"/>
              <a:ea typeface="Arial"/>
              <a:cs typeface="Arial"/>
            </a:rPr>
            <a:t>
</a:t>
          </a:r>
        </a:p>
      </xdr:txBody>
    </xdr:sp>
    <xdr:clientData/>
  </xdr:twoCellAnchor>
  <xdr:twoCellAnchor>
    <xdr:from>
      <xdr:col>1</xdr:col>
      <xdr:colOff>47625</xdr:colOff>
      <xdr:row>116</xdr:row>
      <xdr:rowOff>47625</xdr:rowOff>
    </xdr:from>
    <xdr:to>
      <xdr:col>10</xdr:col>
      <xdr:colOff>1257300</xdr:colOff>
      <xdr:row>124</xdr:row>
      <xdr:rowOff>76200</xdr:rowOff>
    </xdr:to>
    <xdr:sp>
      <xdr:nvSpPr>
        <xdr:cNvPr id="38" name="TextBox 39"/>
        <xdr:cNvSpPr txBox="1">
          <a:spLocks noChangeArrowheads="1"/>
        </xdr:cNvSpPr>
      </xdr:nvSpPr>
      <xdr:spPr>
        <a:xfrm>
          <a:off x="476250" y="19859625"/>
          <a:ext cx="8829675" cy="15716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recorded a revenue of RM10.866 million for the fourth quarter ended 31 March 2009 ("Q4"), representing an increase of 79.78% as compared to the revenue of RM6.044 million as recorded for the third quarter ended 31 December 2008 ("Q3").The increase is in line with the Group's strategy to start selling its adult fishes when they reached the optimum size/weight and the improving results of the Group's rearing activities.  
The profit before taxation of RM3.905 million for Q4 represents an increase of 232.62% as compared to the profit before taxation of RM1.174 million recorded for Q3.  This was mainly due to higher revenue and Group's marketing strategy as mentioned above.</a:t>
          </a:r>
        </a:p>
      </xdr:txBody>
    </xdr:sp>
    <xdr:clientData/>
  </xdr:twoCellAnchor>
  <xdr:twoCellAnchor>
    <xdr:from>
      <xdr:col>1</xdr:col>
      <xdr:colOff>47625</xdr:colOff>
      <xdr:row>127</xdr:row>
      <xdr:rowOff>0</xdr:rowOff>
    </xdr:from>
    <xdr:to>
      <xdr:col>10</xdr:col>
      <xdr:colOff>1247775</xdr:colOff>
      <xdr:row>130</xdr:row>
      <xdr:rowOff>66675</xdr:rowOff>
    </xdr:to>
    <xdr:sp>
      <xdr:nvSpPr>
        <xdr:cNvPr id="39" name="TextBox 40"/>
        <xdr:cNvSpPr txBox="1">
          <a:spLocks noChangeArrowheads="1"/>
        </xdr:cNvSpPr>
      </xdr:nvSpPr>
      <xdr:spPr>
        <a:xfrm>
          <a:off x="476250" y="21936075"/>
          <a:ext cx="8820150" cy="6381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will continue to witness uncertainty in global market conditions which will affect the consumer spending. Nevertheless, the Board of Directors anticipates that the Group will achieve a satisfactory result for the financial year ending 31 March 2010.</a:t>
          </a:r>
        </a:p>
      </xdr:txBody>
    </xdr:sp>
    <xdr:clientData/>
  </xdr:twoCellAnchor>
  <xdr:twoCellAnchor>
    <xdr:from>
      <xdr:col>1</xdr:col>
      <xdr:colOff>0</xdr:colOff>
      <xdr:row>133</xdr:row>
      <xdr:rowOff>28575</xdr:rowOff>
    </xdr:from>
    <xdr:to>
      <xdr:col>10</xdr:col>
      <xdr:colOff>1047750</xdr:colOff>
      <xdr:row>134</xdr:row>
      <xdr:rowOff>104775</xdr:rowOff>
    </xdr:to>
    <xdr:sp>
      <xdr:nvSpPr>
        <xdr:cNvPr id="40" name="TextBox 41"/>
        <xdr:cNvSpPr txBox="1">
          <a:spLocks noChangeArrowheads="1"/>
        </xdr:cNvSpPr>
      </xdr:nvSpPr>
      <xdr:spPr>
        <a:xfrm>
          <a:off x="428625" y="23117175"/>
          <a:ext cx="8667750" cy="2667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No profit forecast was announced or published by the Group, hence, no comparison is made between actual and forecast results.</a:t>
          </a:r>
        </a:p>
      </xdr:txBody>
    </xdr:sp>
    <xdr:clientData/>
  </xdr:twoCellAnchor>
  <xdr:twoCellAnchor>
    <xdr:from>
      <xdr:col>1</xdr:col>
      <xdr:colOff>47625</xdr:colOff>
      <xdr:row>147</xdr:row>
      <xdr:rowOff>38100</xdr:rowOff>
    </xdr:from>
    <xdr:to>
      <xdr:col>10</xdr:col>
      <xdr:colOff>1257300</xdr:colOff>
      <xdr:row>151</xdr:row>
      <xdr:rowOff>47625</xdr:rowOff>
    </xdr:to>
    <xdr:sp>
      <xdr:nvSpPr>
        <xdr:cNvPr id="41" name="TextBox 42"/>
        <xdr:cNvSpPr txBox="1">
          <a:spLocks noChangeArrowheads="1"/>
        </xdr:cNvSpPr>
      </xdr:nvSpPr>
      <xdr:spPr>
        <a:xfrm>
          <a:off x="476250" y="25917525"/>
          <a:ext cx="8829675" cy="7715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No taxation has been provided for the current quarter and financial year-to-date. Two subsidiary companies of Borneo Aqua namely, Plentiful Harvest Sdn Bhd and Marine Terrace Sdn Bhd have been granted tax incentive under Section 127 of the Income Tax Act, 1967 whereby the two companies are exempted from tax on statutory income from fish breeding, fish fry hatchery and fish rearing activities for a period of 10 years commencing 1 April 2004.</a:t>
          </a:r>
          <a:r>
            <a:rPr lang="en-US" cap="none" sz="1000" b="0" i="0" u="none" baseline="0">
              <a:latin typeface="Arial"/>
              <a:ea typeface="Arial"/>
              <a:cs typeface="Arial"/>
            </a:rPr>
            <a:t>
</a:t>
          </a:r>
        </a:p>
      </xdr:txBody>
    </xdr:sp>
    <xdr:clientData/>
  </xdr:twoCellAnchor>
  <xdr:twoCellAnchor>
    <xdr:from>
      <xdr:col>0</xdr:col>
      <xdr:colOff>419100</xdr:colOff>
      <xdr:row>154</xdr:row>
      <xdr:rowOff>104775</xdr:rowOff>
    </xdr:from>
    <xdr:to>
      <xdr:col>10</xdr:col>
      <xdr:colOff>1066800</xdr:colOff>
      <xdr:row>156</xdr:row>
      <xdr:rowOff>0</xdr:rowOff>
    </xdr:to>
    <xdr:sp>
      <xdr:nvSpPr>
        <xdr:cNvPr id="42" name="TextBox 43"/>
        <xdr:cNvSpPr txBox="1">
          <a:spLocks noChangeArrowheads="1"/>
        </xdr:cNvSpPr>
      </xdr:nvSpPr>
      <xdr:spPr>
        <a:xfrm>
          <a:off x="419100" y="27327225"/>
          <a:ext cx="8696325" cy="2762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and/or properties for the current quarter and financial year-to-date. </a:t>
          </a:r>
        </a:p>
      </xdr:txBody>
    </xdr:sp>
    <xdr:clientData/>
  </xdr:twoCellAnchor>
  <xdr:twoCellAnchor>
    <xdr:from>
      <xdr:col>1</xdr:col>
      <xdr:colOff>19050</xdr:colOff>
      <xdr:row>158</xdr:row>
      <xdr:rowOff>161925</xdr:rowOff>
    </xdr:from>
    <xdr:to>
      <xdr:col>10</xdr:col>
      <xdr:colOff>1162050</xdr:colOff>
      <xdr:row>161</xdr:row>
      <xdr:rowOff>123825</xdr:rowOff>
    </xdr:to>
    <xdr:sp>
      <xdr:nvSpPr>
        <xdr:cNvPr id="43" name="TextBox 44"/>
        <xdr:cNvSpPr txBox="1">
          <a:spLocks noChangeArrowheads="1"/>
        </xdr:cNvSpPr>
      </xdr:nvSpPr>
      <xdr:spPr>
        <a:xfrm>
          <a:off x="447675" y="28155900"/>
          <a:ext cx="8763000" cy="5334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purchases or disposals of quoted securities by the Group in the current quarter and financial year-to-date and there were no investment in quoted shares as at the end of the quarter.  </a:t>
          </a:r>
        </a:p>
      </xdr:txBody>
    </xdr:sp>
    <xdr:clientData/>
  </xdr:twoCellAnchor>
  <xdr:twoCellAnchor>
    <xdr:from>
      <xdr:col>1</xdr:col>
      <xdr:colOff>9525</xdr:colOff>
      <xdr:row>167</xdr:row>
      <xdr:rowOff>0</xdr:rowOff>
    </xdr:from>
    <xdr:to>
      <xdr:col>11</xdr:col>
      <xdr:colOff>0</xdr:colOff>
      <xdr:row>167</xdr:row>
      <xdr:rowOff>0</xdr:rowOff>
    </xdr:to>
    <xdr:sp>
      <xdr:nvSpPr>
        <xdr:cNvPr id="44" name="TextBox 45"/>
        <xdr:cNvSpPr txBox="1">
          <a:spLocks noChangeArrowheads="1"/>
        </xdr:cNvSpPr>
      </xdr:nvSpPr>
      <xdr:spPr>
        <a:xfrm>
          <a:off x="438150" y="29718000"/>
          <a:ext cx="890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connection with and as an integral part of the listing of and quotation for the entire issued and paid-up share capital of the Company on the MESDAQ Market of Bursa Securities on 5 September 2005, the company has undertaken the following:
</a:t>
          </a:r>
        </a:p>
      </xdr:txBody>
    </xdr:sp>
    <xdr:clientData/>
  </xdr:twoCellAnchor>
  <xdr:twoCellAnchor>
    <xdr:from>
      <xdr:col>1</xdr:col>
      <xdr:colOff>9525</xdr:colOff>
      <xdr:row>188</xdr:row>
      <xdr:rowOff>9525</xdr:rowOff>
    </xdr:from>
    <xdr:to>
      <xdr:col>10</xdr:col>
      <xdr:colOff>1247775</xdr:colOff>
      <xdr:row>190</xdr:row>
      <xdr:rowOff>0</xdr:rowOff>
    </xdr:to>
    <xdr:sp>
      <xdr:nvSpPr>
        <xdr:cNvPr id="45" name="TextBox 46"/>
        <xdr:cNvSpPr txBox="1">
          <a:spLocks noChangeArrowheads="1"/>
        </xdr:cNvSpPr>
      </xdr:nvSpPr>
      <xdr:spPr>
        <a:xfrm>
          <a:off x="438150" y="33899475"/>
          <a:ext cx="8858250" cy="3714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As at the date of this report, there are no off balance sheet financial instruments.</a:t>
          </a:r>
        </a:p>
      </xdr:txBody>
    </xdr:sp>
    <xdr:clientData/>
  </xdr:twoCellAnchor>
  <xdr:twoCellAnchor>
    <xdr:from>
      <xdr:col>1</xdr:col>
      <xdr:colOff>9525</xdr:colOff>
      <xdr:row>195</xdr:row>
      <xdr:rowOff>9525</xdr:rowOff>
    </xdr:from>
    <xdr:to>
      <xdr:col>10</xdr:col>
      <xdr:colOff>1133475</xdr:colOff>
      <xdr:row>196</xdr:row>
      <xdr:rowOff>114300</xdr:rowOff>
    </xdr:to>
    <xdr:sp>
      <xdr:nvSpPr>
        <xdr:cNvPr id="46" name="TextBox 47"/>
        <xdr:cNvSpPr txBox="1">
          <a:spLocks noChangeArrowheads="1"/>
        </xdr:cNvSpPr>
      </xdr:nvSpPr>
      <xdr:spPr>
        <a:xfrm>
          <a:off x="438150" y="35242500"/>
          <a:ext cx="8743950" cy="2952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As at the date of this report, there are no pending material litigations.</a:t>
          </a:r>
        </a:p>
      </xdr:txBody>
    </xdr:sp>
    <xdr:clientData/>
  </xdr:twoCellAnchor>
  <xdr:twoCellAnchor>
    <xdr:from>
      <xdr:col>2</xdr:col>
      <xdr:colOff>9525</xdr:colOff>
      <xdr:row>16</xdr:row>
      <xdr:rowOff>0</xdr:rowOff>
    </xdr:from>
    <xdr:to>
      <xdr:col>11</xdr:col>
      <xdr:colOff>0</xdr:colOff>
      <xdr:row>16</xdr:row>
      <xdr:rowOff>0</xdr:rowOff>
    </xdr:to>
    <xdr:sp>
      <xdr:nvSpPr>
        <xdr:cNvPr id="47" name="TextBox 48"/>
        <xdr:cNvSpPr txBox="1">
          <a:spLocks noChangeArrowheads="1"/>
        </xdr:cNvSpPr>
      </xdr:nvSpPr>
      <xdr:spPr>
        <a:xfrm>
          <a:off x="742950" y="3028950"/>
          <a:ext cx="86010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All intercompany transactions, balances and unrealised gains on transactions between the group companies are eliminated; unrealised losses are also eliminated on consolidation unless cost cannot be recovered.
The financial statements of the Company and its subsidiaries are all drawn up to the same reporting date.
Minority interest, if any is measured at the minorities' share of the post acquisition fair values of the indentifiable assets and liabilities of the subsidiary companies.
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1</xdr:col>
      <xdr:colOff>28575</xdr:colOff>
      <xdr:row>198</xdr:row>
      <xdr:rowOff>0</xdr:rowOff>
    </xdr:from>
    <xdr:to>
      <xdr:col>11</xdr:col>
      <xdr:colOff>0</xdr:colOff>
      <xdr:row>198</xdr:row>
      <xdr:rowOff>0</xdr:rowOff>
    </xdr:to>
    <xdr:sp>
      <xdr:nvSpPr>
        <xdr:cNvPr id="48" name="TextBox 49"/>
        <xdr:cNvSpPr txBox="1">
          <a:spLocks noChangeArrowheads="1"/>
        </xdr:cNvSpPr>
      </xdr:nvSpPr>
      <xdr:spPr>
        <a:xfrm>
          <a:off x="457200" y="35804475"/>
          <a:ext cx="8886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do not recommend any dividend for the current quarter 31 March 2004.</a:t>
          </a:r>
        </a:p>
      </xdr:txBody>
    </xdr:sp>
    <xdr:clientData/>
  </xdr:twoCellAnchor>
  <xdr:twoCellAnchor>
    <xdr:from>
      <xdr:col>1</xdr:col>
      <xdr:colOff>19050</xdr:colOff>
      <xdr:row>200</xdr:row>
      <xdr:rowOff>28575</xdr:rowOff>
    </xdr:from>
    <xdr:to>
      <xdr:col>10</xdr:col>
      <xdr:colOff>1104900</xdr:colOff>
      <xdr:row>202</xdr:row>
      <xdr:rowOff>123825</xdr:rowOff>
    </xdr:to>
    <xdr:sp>
      <xdr:nvSpPr>
        <xdr:cNvPr id="49" name="TextBox 50"/>
        <xdr:cNvSpPr txBox="1">
          <a:spLocks noChangeArrowheads="1"/>
        </xdr:cNvSpPr>
      </xdr:nvSpPr>
      <xdr:spPr>
        <a:xfrm>
          <a:off x="447675" y="36223575"/>
          <a:ext cx="8705850" cy="4762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Basic earnings per share is calculated by dividing the net profit for the financial period / year under review by the weighted average number of ordinary shares in issue during the period / year.</a:t>
          </a:r>
        </a:p>
      </xdr:txBody>
    </xdr:sp>
    <xdr:clientData/>
  </xdr:twoCellAnchor>
  <xdr:twoCellAnchor>
    <xdr:from>
      <xdr:col>1</xdr:col>
      <xdr:colOff>9525</xdr:colOff>
      <xdr:row>220</xdr:row>
      <xdr:rowOff>123825</xdr:rowOff>
    </xdr:from>
    <xdr:to>
      <xdr:col>10</xdr:col>
      <xdr:colOff>1095375</xdr:colOff>
      <xdr:row>222</xdr:row>
      <xdr:rowOff>142875</xdr:rowOff>
    </xdr:to>
    <xdr:sp>
      <xdr:nvSpPr>
        <xdr:cNvPr id="50" name="TextBox 51"/>
        <xdr:cNvSpPr txBox="1">
          <a:spLocks noChangeArrowheads="1"/>
        </xdr:cNvSpPr>
      </xdr:nvSpPr>
      <xdr:spPr>
        <a:xfrm>
          <a:off x="438150" y="40185975"/>
          <a:ext cx="8705850" cy="4000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25 May 2009. </a:t>
          </a:r>
        </a:p>
      </xdr:txBody>
    </xdr:sp>
    <xdr:clientData/>
  </xdr:twoCellAnchor>
  <xdr:twoCellAnchor>
    <xdr:from>
      <xdr:col>2</xdr:col>
      <xdr:colOff>9525</xdr:colOff>
      <xdr:row>167</xdr:row>
      <xdr:rowOff>0</xdr:rowOff>
    </xdr:from>
    <xdr:to>
      <xdr:col>10</xdr:col>
      <xdr:colOff>1095375</xdr:colOff>
      <xdr:row>167</xdr:row>
      <xdr:rowOff>0</xdr:rowOff>
    </xdr:to>
    <xdr:sp>
      <xdr:nvSpPr>
        <xdr:cNvPr id="51" name="TextBox 52"/>
        <xdr:cNvSpPr txBox="1">
          <a:spLocks noChangeArrowheads="1"/>
        </xdr:cNvSpPr>
      </xdr:nvSpPr>
      <xdr:spPr>
        <a:xfrm>
          <a:off x="742950" y="29718000"/>
          <a:ext cx="8401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89</xdr:row>
      <xdr:rowOff>0</xdr:rowOff>
    </xdr:from>
    <xdr:to>
      <xdr:col>11</xdr:col>
      <xdr:colOff>0</xdr:colOff>
      <xdr:row>89</xdr:row>
      <xdr:rowOff>0</xdr:rowOff>
    </xdr:to>
    <xdr:sp>
      <xdr:nvSpPr>
        <xdr:cNvPr id="52" name="TextBox 53"/>
        <xdr:cNvSpPr txBox="1">
          <a:spLocks noChangeArrowheads="1"/>
        </xdr:cNvSpPr>
      </xdr:nvSpPr>
      <xdr:spPr>
        <a:xfrm>
          <a:off x="428625" y="16182975"/>
          <a:ext cx="8915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Acquisitions had the following effect on the financial position of the Group as at the end of the quarter:
</a:t>
          </a:r>
        </a:p>
      </xdr:txBody>
    </xdr:sp>
    <xdr:clientData/>
  </xdr:twoCellAnchor>
  <xdr:twoCellAnchor>
    <xdr:from>
      <xdr:col>1</xdr:col>
      <xdr:colOff>0</xdr:colOff>
      <xdr:row>89</xdr:row>
      <xdr:rowOff>0</xdr:rowOff>
    </xdr:from>
    <xdr:to>
      <xdr:col>11</xdr:col>
      <xdr:colOff>0</xdr:colOff>
      <xdr:row>89</xdr:row>
      <xdr:rowOff>0</xdr:rowOff>
    </xdr:to>
    <xdr:sp>
      <xdr:nvSpPr>
        <xdr:cNvPr id="53" name="TextBox 54"/>
        <xdr:cNvSpPr txBox="1">
          <a:spLocks noChangeArrowheads="1"/>
        </xdr:cNvSpPr>
      </xdr:nvSpPr>
      <xdr:spPr>
        <a:xfrm>
          <a:off x="428625" y="16182975"/>
          <a:ext cx="8915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fair values of the assets and liabilities assumed from the Acquisitions were as follows:
</a:t>
          </a:r>
        </a:p>
      </xdr:txBody>
    </xdr:sp>
    <xdr:clientData/>
  </xdr:twoCellAnchor>
  <xdr:twoCellAnchor>
    <xdr:from>
      <xdr:col>1</xdr:col>
      <xdr:colOff>266700</xdr:colOff>
      <xdr:row>167</xdr:row>
      <xdr:rowOff>0</xdr:rowOff>
    </xdr:from>
    <xdr:to>
      <xdr:col>10</xdr:col>
      <xdr:colOff>1019175</xdr:colOff>
      <xdr:row>167</xdr:row>
      <xdr:rowOff>0</xdr:rowOff>
    </xdr:to>
    <xdr:sp>
      <xdr:nvSpPr>
        <xdr:cNvPr id="54" name="TextBox 55"/>
        <xdr:cNvSpPr txBox="1">
          <a:spLocks noChangeArrowheads="1"/>
        </xdr:cNvSpPr>
      </xdr:nvSpPr>
      <xdr:spPr>
        <a:xfrm>
          <a:off x="695325" y="29718000"/>
          <a:ext cx="8372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relation to the properties CL075382106, CL075375665, and CL075487053 (vacant land situated at Sg. Sibuga Kecil/Obar, Kg. Kayu, Sandakan), the transfer of ownership and change of title conditions had been completed on 18 August 2006. 
</a:t>
          </a:r>
        </a:p>
      </xdr:txBody>
    </xdr:sp>
    <xdr:clientData/>
  </xdr:twoCellAnchor>
  <xdr:twoCellAnchor>
    <xdr:from>
      <xdr:col>2</xdr:col>
      <xdr:colOff>19050</xdr:colOff>
      <xdr:row>167</xdr:row>
      <xdr:rowOff>0</xdr:rowOff>
    </xdr:from>
    <xdr:to>
      <xdr:col>11</xdr:col>
      <xdr:colOff>0</xdr:colOff>
      <xdr:row>167</xdr:row>
      <xdr:rowOff>0</xdr:rowOff>
    </xdr:to>
    <xdr:sp>
      <xdr:nvSpPr>
        <xdr:cNvPr id="55" name="TextBox 56"/>
        <xdr:cNvSpPr txBox="1">
          <a:spLocks noChangeArrowheads="1"/>
        </xdr:cNvSpPr>
      </xdr:nvSpPr>
      <xdr:spPr>
        <a:xfrm>
          <a:off x="752475" y="29718000"/>
          <a:ext cx="8591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entire issued and fully paid-up share capital of the Company was listed on the MESDAQ Market of Bursa Securities on 5 September 2005.</a:t>
          </a:r>
        </a:p>
      </xdr:txBody>
    </xdr:sp>
    <xdr:clientData/>
  </xdr:twoCellAnchor>
  <xdr:twoCellAnchor>
    <xdr:from>
      <xdr:col>2</xdr:col>
      <xdr:colOff>19050</xdr:colOff>
      <xdr:row>167</xdr:row>
      <xdr:rowOff>0</xdr:rowOff>
    </xdr:from>
    <xdr:to>
      <xdr:col>11</xdr:col>
      <xdr:colOff>0</xdr:colOff>
      <xdr:row>167</xdr:row>
      <xdr:rowOff>0</xdr:rowOff>
    </xdr:to>
    <xdr:sp>
      <xdr:nvSpPr>
        <xdr:cNvPr id="56" name="TextBox 57"/>
        <xdr:cNvSpPr txBox="1">
          <a:spLocks noChangeArrowheads="1"/>
        </xdr:cNvSpPr>
      </xdr:nvSpPr>
      <xdr:spPr>
        <a:xfrm>
          <a:off x="752475" y="29718000"/>
          <a:ext cx="8591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Bonus issue of 200,000,000 new Borneo Aqua Shares ("Bonus Shares") on the basis of 2 new Borneo Aqua Shares for every 1 Borneo Aqua Share held after the Public Issue.
The Bonus Shares were alloted on 25 August 2005. </a:t>
          </a:r>
        </a:p>
      </xdr:txBody>
    </xdr:sp>
    <xdr:clientData/>
  </xdr:twoCellAnchor>
  <xdr:twoCellAnchor>
    <xdr:from>
      <xdr:col>2</xdr:col>
      <xdr:colOff>19050</xdr:colOff>
      <xdr:row>167</xdr:row>
      <xdr:rowOff>0</xdr:rowOff>
    </xdr:from>
    <xdr:to>
      <xdr:col>11</xdr:col>
      <xdr:colOff>0</xdr:colOff>
      <xdr:row>167</xdr:row>
      <xdr:rowOff>0</xdr:rowOff>
    </xdr:to>
    <xdr:sp>
      <xdr:nvSpPr>
        <xdr:cNvPr id="57" name="TextBox 58"/>
        <xdr:cNvSpPr txBox="1">
          <a:spLocks noChangeArrowheads="1"/>
        </xdr:cNvSpPr>
      </xdr:nvSpPr>
      <xdr:spPr>
        <a:xfrm>
          <a:off x="752475" y="29718000"/>
          <a:ext cx="8591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Public issue of 25,000,000 new Borneo Aqua Shares ("Public Issue Shares") at an issue price of RM0.99 per share.
The Public Issue Shares were alloted on 24 August 2005.</a:t>
          </a:r>
        </a:p>
      </xdr:txBody>
    </xdr:sp>
    <xdr:clientData/>
  </xdr:twoCellAnchor>
  <xdr:twoCellAnchor>
    <xdr:from>
      <xdr:col>2</xdr:col>
      <xdr:colOff>19050</xdr:colOff>
      <xdr:row>167</xdr:row>
      <xdr:rowOff>0</xdr:rowOff>
    </xdr:from>
    <xdr:to>
      <xdr:col>11</xdr:col>
      <xdr:colOff>0</xdr:colOff>
      <xdr:row>167</xdr:row>
      <xdr:rowOff>0</xdr:rowOff>
    </xdr:to>
    <xdr:sp>
      <xdr:nvSpPr>
        <xdr:cNvPr id="58" name="TextBox 59"/>
        <xdr:cNvSpPr txBox="1">
          <a:spLocks noChangeArrowheads="1"/>
        </xdr:cNvSpPr>
      </xdr:nvSpPr>
      <xdr:spPr>
        <a:xfrm>
          <a:off x="752475" y="29718000"/>
          <a:ext cx="8591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Rights issue of 5,505,420 new Borneo Aqua Shares to the shareholders of the Company at par on the basis of approximately 7.92 new ordinary shares for every 100 Borneo Aqua Shares held after the Acquisitions and the Capitalisation of Debts.
The Rights Issue was completed on 6 May 2005.</a:t>
          </a:r>
        </a:p>
      </xdr:txBody>
    </xdr:sp>
    <xdr:clientData/>
  </xdr:twoCellAnchor>
  <xdr:twoCellAnchor>
    <xdr:from>
      <xdr:col>2</xdr:col>
      <xdr:colOff>19050</xdr:colOff>
      <xdr:row>167</xdr:row>
      <xdr:rowOff>0</xdr:rowOff>
    </xdr:from>
    <xdr:to>
      <xdr:col>11</xdr:col>
      <xdr:colOff>0</xdr:colOff>
      <xdr:row>167</xdr:row>
      <xdr:rowOff>0</xdr:rowOff>
    </xdr:to>
    <xdr:sp>
      <xdr:nvSpPr>
        <xdr:cNvPr id="59" name="TextBox 60"/>
        <xdr:cNvSpPr txBox="1">
          <a:spLocks noChangeArrowheads="1"/>
        </xdr:cNvSpPr>
      </xdr:nvSpPr>
      <xdr:spPr>
        <a:xfrm>
          <a:off x="752475" y="29718000"/>
          <a:ext cx="8591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Capitalisation of the amounts owing by Plentiful Harvest Sdn Bhd and Marine Terrace Sdn Bhd of RM5,299,918 and RM1,544,334 respectively to certain shareholders of the two companies by the issuance of 68,442,520 new Borneo Aqua Shares at par credited as fully paid-up.
The Capitalisation of Debts was completed on 6 May 2005.</a:t>
          </a:r>
        </a:p>
      </xdr:txBody>
    </xdr:sp>
    <xdr:clientData/>
  </xdr:twoCellAnchor>
  <xdr:twoCellAnchor>
    <xdr:from>
      <xdr:col>2</xdr:col>
      <xdr:colOff>19050</xdr:colOff>
      <xdr:row>167</xdr:row>
      <xdr:rowOff>0</xdr:rowOff>
    </xdr:from>
    <xdr:to>
      <xdr:col>11</xdr:col>
      <xdr:colOff>0</xdr:colOff>
      <xdr:row>167</xdr:row>
      <xdr:rowOff>0</xdr:rowOff>
    </xdr:to>
    <xdr:sp>
      <xdr:nvSpPr>
        <xdr:cNvPr id="60" name="TextBox 61"/>
        <xdr:cNvSpPr txBox="1">
          <a:spLocks noChangeArrowheads="1"/>
        </xdr:cNvSpPr>
      </xdr:nvSpPr>
      <xdr:spPr>
        <a:xfrm>
          <a:off x="752475" y="29718000"/>
          <a:ext cx="8591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Acquisitions were completed on 6 May 2005.</a:t>
          </a:r>
        </a:p>
      </xdr:txBody>
    </xdr:sp>
    <xdr:clientData/>
  </xdr:twoCellAnchor>
  <xdr:twoCellAnchor>
    <xdr:from>
      <xdr:col>3</xdr:col>
      <xdr:colOff>19050</xdr:colOff>
      <xdr:row>167</xdr:row>
      <xdr:rowOff>0</xdr:rowOff>
    </xdr:from>
    <xdr:to>
      <xdr:col>11</xdr:col>
      <xdr:colOff>0</xdr:colOff>
      <xdr:row>167</xdr:row>
      <xdr:rowOff>0</xdr:rowOff>
    </xdr:to>
    <xdr:sp>
      <xdr:nvSpPr>
        <xdr:cNvPr id="61" name="TextBox 62"/>
        <xdr:cNvSpPr txBox="1">
          <a:spLocks noChangeArrowheads="1"/>
        </xdr:cNvSpPr>
      </xdr:nvSpPr>
      <xdr:spPr>
        <a:xfrm>
          <a:off x="1095375" y="29718000"/>
          <a:ext cx="8248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issued and fully paid-up share capital of Plentiful Harvest Sdn Bhd comprising 500,000 ordinary shares of RM1.00 each for a purchase consideration of RM101,707 satisfied by the issuance of 1,017,070 new ordinary shares of RM0.10 each in the Company (“Borneo Aqua Share”) at par credited as fully paid-up.</a:t>
          </a:r>
        </a:p>
      </xdr:txBody>
    </xdr:sp>
    <xdr:clientData/>
  </xdr:twoCellAnchor>
  <xdr:twoCellAnchor>
    <xdr:from>
      <xdr:col>3</xdr:col>
      <xdr:colOff>19050</xdr:colOff>
      <xdr:row>167</xdr:row>
      <xdr:rowOff>0</xdr:rowOff>
    </xdr:from>
    <xdr:to>
      <xdr:col>11</xdr:col>
      <xdr:colOff>0</xdr:colOff>
      <xdr:row>167</xdr:row>
      <xdr:rowOff>0</xdr:rowOff>
    </xdr:to>
    <xdr:sp>
      <xdr:nvSpPr>
        <xdr:cNvPr id="62" name="TextBox 63"/>
        <xdr:cNvSpPr txBox="1">
          <a:spLocks noChangeArrowheads="1"/>
        </xdr:cNvSpPr>
      </xdr:nvSpPr>
      <xdr:spPr>
        <a:xfrm>
          <a:off x="1095375" y="29718000"/>
          <a:ext cx="8248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issued and fully paid-up share capital of Marine Terrace Sdn Bhd comprising 100,000 ordinary shares of RM1.00 each for a purchase consideration of RM3,497 satisfied by the issuance of 34,970 new Borneo Aqua Shares at par credited as fully paid-up.</a:t>
          </a:r>
        </a:p>
      </xdr:txBody>
    </xdr:sp>
    <xdr:clientData/>
  </xdr:twoCellAnchor>
  <xdr:twoCellAnchor>
    <xdr:from>
      <xdr:col>2</xdr:col>
      <xdr:colOff>9525</xdr:colOff>
      <xdr:row>167</xdr:row>
      <xdr:rowOff>0</xdr:rowOff>
    </xdr:from>
    <xdr:to>
      <xdr:col>10</xdr:col>
      <xdr:colOff>1104900</xdr:colOff>
      <xdr:row>167</xdr:row>
      <xdr:rowOff>0</xdr:rowOff>
    </xdr:to>
    <xdr:sp>
      <xdr:nvSpPr>
        <xdr:cNvPr id="63" name="TextBox 64"/>
        <xdr:cNvSpPr txBox="1">
          <a:spLocks noChangeArrowheads="1"/>
        </xdr:cNvSpPr>
      </xdr:nvSpPr>
      <xdr:spPr>
        <a:xfrm>
          <a:off x="742950" y="29718000"/>
          <a:ext cx="84105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 balance of the expenditure for research and development, listing expenses and part of the amount approved for acquisition of a second hand live fish carrier vessel have been utilised as working capital.</a:t>
          </a:r>
        </a:p>
      </xdr:txBody>
    </xdr:sp>
    <xdr:clientData/>
  </xdr:twoCellAnchor>
  <xdr:twoCellAnchor>
    <xdr:from>
      <xdr:col>1</xdr:col>
      <xdr:colOff>57150</xdr:colOff>
      <xdr:row>86</xdr:row>
      <xdr:rowOff>114300</xdr:rowOff>
    </xdr:from>
    <xdr:to>
      <xdr:col>10</xdr:col>
      <xdr:colOff>1228725</xdr:colOff>
      <xdr:row>87</xdr:row>
      <xdr:rowOff>161925</xdr:rowOff>
    </xdr:to>
    <xdr:sp>
      <xdr:nvSpPr>
        <xdr:cNvPr id="64" name="TextBox 65"/>
        <xdr:cNvSpPr txBox="1">
          <a:spLocks noChangeArrowheads="1"/>
        </xdr:cNvSpPr>
      </xdr:nvSpPr>
      <xdr:spPr>
        <a:xfrm>
          <a:off x="485775" y="15811500"/>
          <a:ext cx="8791575" cy="20955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quarter under review.</a:t>
          </a:r>
        </a:p>
      </xdr:txBody>
    </xdr:sp>
    <xdr:clientData/>
  </xdr:twoCellAnchor>
  <xdr:twoCellAnchor>
    <xdr:from>
      <xdr:col>1</xdr:col>
      <xdr:colOff>9525</xdr:colOff>
      <xdr:row>71</xdr:row>
      <xdr:rowOff>114300</xdr:rowOff>
    </xdr:from>
    <xdr:to>
      <xdr:col>10</xdr:col>
      <xdr:colOff>1104900</xdr:colOff>
      <xdr:row>73</xdr:row>
      <xdr:rowOff>57150</xdr:rowOff>
    </xdr:to>
    <xdr:sp>
      <xdr:nvSpPr>
        <xdr:cNvPr id="65" name="TextBox 66"/>
        <xdr:cNvSpPr txBox="1">
          <a:spLocks noChangeArrowheads="1"/>
        </xdr:cNvSpPr>
      </xdr:nvSpPr>
      <xdr:spPr>
        <a:xfrm>
          <a:off x="438150" y="13125450"/>
          <a:ext cx="8715375" cy="3333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Not applicable as the Group is principally operating in one industry.</a:t>
          </a:r>
        </a:p>
      </xdr:txBody>
    </xdr:sp>
    <xdr:clientData/>
  </xdr:twoCellAnchor>
  <xdr:twoCellAnchor>
    <xdr:from>
      <xdr:col>0</xdr:col>
      <xdr:colOff>381000</xdr:colOff>
      <xdr:row>198</xdr:row>
      <xdr:rowOff>0</xdr:rowOff>
    </xdr:from>
    <xdr:to>
      <xdr:col>10</xdr:col>
      <xdr:colOff>1190625</xdr:colOff>
      <xdr:row>198</xdr:row>
      <xdr:rowOff>0</xdr:rowOff>
    </xdr:to>
    <xdr:sp>
      <xdr:nvSpPr>
        <xdr:cNvPr id="66" name="TextBox 67"/>
        <xdr:cNvSpPr txBox="1">
          <a:spLocks noChangeArrowheads="1"/>
        </xdr:cNvSpPr>
      </xdr:nvSpPr>
      <xdr:spPr>
        <a:xfrm>
          <a:off x="381000" y="35804475"/>
          <a:ext cx="8858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have proposed a final tax-exempt dividend of 3.5% in respect of the financial year ended 31 March 2006, subject to shareholders' approval at the forthcoming Annual General Meeting. The book closure date for the purpose of determining the shareholder' entitlement to the said dividend and the payment date will be announced at a later date.</a:t>
          </a:r>
        </a:p>
      </xdr:txBody>
    </xdr:sp>
    <xdr:clientData/>
  </xdr:twoCellAnchor>
  <xdr:twoCellAnchor>
    <xdr:from>
      <xdr:col>0</xdr:col>
      <xdr:colOff>419100</xdr:colOff>
      <xdr:row>21</xdr:row>
      <xdr:rowOff>66675</xdr:rowOff>
    </xdr:from>
    <xdr:to>
      <xdr:col>10</xdr:col>
      <xdr:colOff>1238250</xdr:colOff>
      <xdr:row>25</xdr:row>
      <xdr:rowOff>152400</xdr:rowOff>
    </xdr:to>
    <xdr:sp>
      <xdr:nvSpPr>
        <xdr:cNvPr id="67" name="TextBox 68"/>
        <xdr:cNvSpPr txBox="1">
          <a:spLocks noChangeArrowheads="1"/>
        </xdr:cNvSpPr>
      </xdr:nvSpPr>
      <xdr:spPr>
        <a:xfrm>
          <a:off x="419100" y="4057650"/>
          <a:ext cx="8867775" cy="847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significant accounting policies adopted are consistent with those adopted in the preparation of the audited financial statements for the year ended 31 March 2008 except for the adoption of the following new/revised Financial Reporting Standards ("FRS") effective for the financial period beginning 1 July 2007:
</a:t>
          </a:r>
        </a:p>
      </xdr:txBody>
    </xdr:sp>
    <xdr:clientData/>
  </xdr:twoCellAnchor>
  <xdr:twoCellAnchor>
    <xdr:from>
      <xdr:col>1</xdr:col>
      <xdr:colOff>19050</xdr:colOff>
      <xdr:row>34</xdr:row>
      <xdr:rowOff>152400</xdr:rowOff>
    </xdr:from>
    <xdr:to>
      <xdr:col>10</xdr:col>
      <xdr:colOff>1038225</xdr:colOff>
      <xdr:row>36</xdr:row>
      <xdr:rowOff>133350</xdr:rowOff>
    </xdr:to>
    <xdr:sp>
      <xdr:nvSpPr>
        <xdr:cNvPr id="68" name="TextBox 69"/>
        <xdr:cNvSpPr txBox="1">
          <a:spLocks noChangeArrowheads="1"/>
        </xdr:cNvSpPr>
      </xdr:nvSpPr>
      <xdr:spPr>
        <a:xfrm>
          <a:off x="447675" y="6619875"/>
          <a:ext cx="8639175" cy="3619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adoption of the above FRS, Amendments to FRS did not have any significant financial impact on the Group. 
</a:t>
          </a:r>
        </a:p>
      </xdr:txBody>
    </xdr:sp>
    <xdr:clientData/>
  </xdr:twoCellAnchor>
  <xdr:twoCellAnchor>
    <xdr:from>
      <xdr:col>1</xdr:col>
      <xdr:colOff>38100</xdr:colOff>
      <xdr:row>37</xdr:row>
      <xdr:rowOff>0</xdr:rowOff>
    </xdr:from>
    <xdr:to>
      <xdr:col>11</xdr:col>
      <xdr:colOff>0</xdr:colOff>
      <xdr:row>37</xdr:row>
      <xdr:rowOff>0</xdr:rowOff>
    </xdr:to>
    <xdr:sp>
      <xdr:nvSpPr>
        <xdr:cNvPr id="69" name="TextBox 70"/>
        <xdr:cNvSpPr txBox="1">
          <a:spLocks noChangeArrowheads="1"/>
        </xdr:cNvSpPr>
      </xdr:nvSpPr>
      <xdr:spPr>
        <a:xfrm>
          <a:off x="466725" y="7038975"/>
          <a:ext cx="8877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
</a:t>
          </a:r>
        </a:p>
      </xdr:txBody>
    </xdr:sp>
    <xdr:clientData/>
  </xdr:twoCellAnchor>
  <xdr:oneCellAnchor>
    <xdr:from>
      <xdr:col>1</xdr:col>
      <xdr:colOff>171450</xdr:colOff>
      <xdr:row>45</xdr:row>
      <xdr:rowOff>0</xdr:rowOff>
    </xdr:from>
    <xdr:ext cx="76200" cy="200025"/>
    <xdr:sp>
      <xdr:nvSpPr>
        <xdr:cNvPr id="70" name="TextBox 71"/>
        <xdr:cNvSpPr txBox="1">
          <a:spLocks noChangeArrowheads="1"/>
        </xdr:cNvSpPr>
      </xdr:nvSpPr>
      <xdr:spPr>
        <a:xfrm>
          <a:off x="600075" y="8582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114300</xdr:colOff>
      <xdr:row>45</xdr:row>
      <xdr:rowOff>0</xdr:rowOff>
    </xdr:from>
    <xdr:ext cx="76200" cy="200025"/>
    <xdr:sp>
      <xdr:nvSpPr>
        <xdr:cNvPr id="71" name="TextBox 72"/>
        <xdr:cNvSpPr txBox="1">
          <a:spLocks noChangeArrowheads="1"/>
        </xdr:cNvSpPr>
      </xdr:nvSpPr>
      <xdr:spPr>
        <a:xfrm>
          <a:off x="542925" y="8582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213</xdr:row>
      <xdr:rowOff>0</xdr:rowOff>
    </xdr:from>
    <xdr:to>
      <xdr:col>10</xdr:col>
      <xdr:colOff>971550</xdr:colOff>
      <xdr:row>213</xdr:row>
      <xdr:rowOff>0</xdr:rowOff>
    </xdr:to>
    <xdr:sp>
      <xdr:nvSpPr>
        <xdr:cNvPr id="72" name="TextBox 73"/>
        <xdr:cNvSpPr txBox="1">
          <a:spLocks noChangeArrowheads="1"/>
        </xdr:cNvSpPr>
      </xdr:nvSpPr>
      <xdr:spPr>
        <a:xfrm>
          <a:off x="457200" y="38719125"/>
          <a:ext cx="85629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198</xdr:row>
      <xdr:rowOff>0</xdr:rowOff>
    </xdr:from>
    <xdr:to>
      <xdr:col>10</xdr:col>
      <xdr:colOff>1095375</xdr:colOff>
      <xdr:row>198</xdr:row>
      <xdr:rowOff>0</xdr:rowOff>
    </xdr:to>
    <xdr:sp>
      <xdr:nvSpPr>
        <xdr:cNvPr id="73" name="TextBox 74"/>
        <xdr:cNvSpPr txBox="1">
          <a:spLocks noChangeArrowheads="1"/>
        </xdr:cNvSpPr>
      </xdr:nvSpPr>
      <xdr:spPr>
        <a:xfrm>
          <a:off x="447675" y="35804475"/>
          <a:ext cx="8696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proposed a final tax-exempt dividend of 3.5% in respect of the financial year ended 31 March 2007, subject to shareholders' approval at the forthcoming Annual General Meeting. The book closure date for the purpose of determining the shareholders' entitlement to the said dividend and the payment date will be announced at a later date. The amount of tax-exempt dividend declared as mentioned above represents approximately 37% of the Group's unaudited consolidated net profit of RM2.835 million, in line with the Company's dividend policy to declare and pay annual dividends of at least 30% of the Group's yearly net profit.</a:t>
          </a:r>
        </a:p>
      </xdr:txBody>
    </xdr:sp>
    <xdr:clientData/>
  </xdr:twoCellAnchor>
  <xdr:twoCellAnchor>
    <xdr:from>
      <xdr:col>1</xdr:col>
      <xdr:colOff>28575</xdr:colOff>
      <xdr:row>167</xdr:row>
      <xdr:rowOff>0</xdr:rowOff>
    </xdr:from>
    <xdr:to>
      <xdr:col>10</xdr:col>
      <xdr:colOff>1266825</xdr:colOff>
      <xdr:row>167</xdr:row>
      <xdr:rowOff>0</xdr:rowOff>
    </xdr:to>
    <xdr:sp>
      <xdr:nvSpPr>
        <xdr:cNvPr id="74" name="TextBox 75"/>
        <xdr:cNvSpPr txBox="1">
          <a:spLocks noChangeArrowheads="1"/>
        </xdr:cNvSpPr>
      </xdr:nvSpPr>
      <xdr:spPr>
        <a:xfrm>
          <a:off x="457200" y="29718000"/>
          <a:ext cx="8858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30 September 2008, the Group has utilised the total proceeds from the Private Placement amounting to RM16.05 million.</a:t>
          </a:r>
        </a:p>
      </xdr:txBody>
    </xdr:sp>
    <xdr:clientData/>
  </xdr:twoCellAnchor>
  <xdr:twoCellAnchor>
    <xdr:from>
      <xdr:col>2</xdr:col>
      <xdr:colOff>28575</xdr:colOff>
      <xdr:row>167</xdr:row>
      <xdr:rowOff>0</xdr:rowOff>
    </xdr:from>
    <xdr:to>
      <xdr:col>10</xdr:col>
      <xdr:colOff>1114425</xdr:colOff>
      <xdr:row>167</xdr:row>
      <xdr:rowOff>0</xdr:rowOff>
    </xdr:to>
    <xdr:sp>
      <xdr:nvSpPr>
        <xdr:cNvPr id="75" name="TextBox 79"/>
        <xdr:cNvSpPr txBox="1">
          <a:spLocks noChangeArrowheads="1"/>
        </xdr:cNvSpPr>
      </xdr:nvSpPr>
      <xdr:spPr>
        <a:xfrm>
          <a:off x="762000" y="29718000"/>
          <a:ext cx="8401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On 24 December 2007, Borneo Aqua announced that Plentiful Harvest Sdn Bhd, a wholly-owned subsidiary of Borneo Aqua had entered into a Sub-Lease Agreement with Datuk Lo Fui Ming, the Managing Director and a substantial shareholder of the Company to lease a piece of land measuring approximately 1.329 hectares comprised in Native Title No. 113077026 and situated at Kg. Terusan in the district of Lahad Datu in the State of Sabah, Malaysia for RM300,000 for a period of thirty (30) years ("Proposed Sub-Lease"). The said land is currently being used by the Group for setting up a nursery centre, construction of concrete ponds for hatching fish fry and labour quarters.
The proposed Sub-Lease has been completed on 3 April 2008</a:t>
          </a:r>
        </a:p>
      </xdr:txBody>
    </xdr:sp>
    <xdr:clientData/>
  </xdr:twoCellAnchor>
  <xdr:twoCellAnchor>
    <xdr:from>
      <xdr:col>1</xdr:col>
      <xdr:colOff>19050</xdr:colOff>
      <xdr:row>214</xdr:row>
      <xdr:rowOff>28575</xdr:rowOff>
    </xdr:from>
    <xdr:to>
      <xdr:col>10</xdr:col>
      <xdr:colOff>1104900</xdr:colOff>
      <xdr:row>216</xdr:row>
      <xdr:rowOff>123825</xdr:rowOff>
    </xdr:to>
    <xdr:sp>
      <xdr:nvSpPr>
        <xdr:cNvPr id="76" name="TextBox 80"/>
        <xdr:cNvSpPr txBox="1">
          <a:spLocks noChangeArrowheads="1"/>
        </xdr:cNvSpPr>
      </xdr:nvSpPr>
      <xdr:spPr>
        <a:xfrm>
          <a:off x="447675" y="38938200"/>
          <a:ext cx="8705850" cy="4762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 The Group has no potential ordinary shares in issue as at end of the current quarter and therefore, diluted earnings per share has not been presented.</a:t>
          </a:r>
          <a:r>
            <a:rPr lang="en-US" cap="none" sz="1000" b="0" i="0" u="none" baseline="0">
              <a:latin typeface="Arial"/>
              <a:ea typeface="Arial"/>
              <a:cs typeface="Arial"/>
            </a:rPr>
            <a:t>
</a:t>
          </a:r>
        </a:p>
      </xdr:txBody>
    </xdr:sp>
    <xdr:clientData/>
  </xdr:twoCellAnchor>
  <xdr:twoCellAnchor>
    <xdr:from>
      <xdr:col>1</xdr:col>
      <xdr:colOff>47625</xdr:colOff>
      <xdr:row>198</xdr:row>
      <xdr:rowOff>0</xdr:rowOff>
    </xdr:from>
    <xdr:to>
      <xdr:col>10</xdr:col>
      <xdr:colOff>1104900</xdr:colOff>
      <xdr:row>198</xdr:row>
      <xdr:rowOff>0</xdr:rowOff>
    </xdr:to>
    <xdr:sp>
      <xdr:nvSpPr>
        <xdr:cNvPr id="77" name="TextBox 87"/>
        <xdr:cNvSpPr txBox="1">
          <a:spLocks noChangeArrowheads="1"/>
        </xdr:cNvSpPr>
      </xdr:nvSpPr>
      <xdr:spPr>
        <a:xfrm>
          <a:off x="476250" y="35804475"/>
          <a:ext cx="86772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nts%20and%20Settings\feishan\Local%20Settings\Temporary%20Internet%20Files\Content.IE5\CT67OXEV\BAQtr%20ended%2031.03.2006(unaudited)26.0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BAHB_ended_30.06.2006FRS2208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Condensed"/>
      <sheetName val="Balance Sheet Condensed"/>
      <sheetName val="EquityCondensed"/>
      <sheetName val=" Cash FlowCondensed"/>
      <sheetName val="Notes MASB &amp; MSEB Requirement "/>
      <sheetName val="EPS"/>
    </sheetNames>
    <sheetDataSet>
      <sheetData sheetId="0">
        <row r="1">
          <cell r="A1" t="str">
            <v>BORNEO AQUA HARVEST BERHAD (649504-D)</v>
          </cell>
        </row>
        <row r="2">
          <cell r="A2" t="str">
            <v>(Incorporated in Malaysia)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EQUITY"/>
      <sheetName val="Cash Flow"/>
      <sheetName val="note"/>
      <sheetName val="EPS"/>
    </sheetNames>
    <sheetDataSet>
      <sheetData sheetId="0">
        <row r="3">
          <cell r="A3" t="str">
            <v>UNAUDITED INTERIM FINANCIAL STATEMENTS</v>
          </cell>
        </row>
      </sheetData>
      <sheetData sheetId="1">
        <row r="3">
          <cell r="A3" t="str">
            <v>UNAUDITED INTERIM FINANCIAL STATEMENTS</v>
          </cell>
        </row>
      </sheetData>
      <sheetData sheetId="2">
        <row r="3">
          <cell r="A3" t="str">
            <v>UNAUDITED INTERIM FINANCIAL STATEMENTS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workbookViewId="0" topLeftCell="A16">
      <selection activeCell="A18" sqref="A18"/>
    </sheetView>
  </sheetViews>
  <sheetFormatPr defaultColWidth="9.140625" defaultRowHeight="12.75"/>
  <cols>
    <col min="1" max="1" width="47.28125" style="3" customWidth="1"/>
    <col min="2" max="2" width="8.57421875" style="10" customWidth="1"/>
    <col min="3" max="3" width="17.57421875" style="2" customWidth="1"/>
    <col min="4" max="4" width="17.28125" style="2" customWidth="1"/>
    <col min="5" max="6" width="15.57421875" style="2" customWidth="1"/>
    <col min="7" max="7" width="9.8515625" style="3" customWidth="1"/>
    <col min="8" max="16384" width="9.140625" style="3" customWidth="1"/>
  </cols>
  <sheetData>
    <row r="1" spans="1:6" ht="15.75">
      <c r="A1" s="18" t="s">
        <v>0</v>
      </c>
      <c r="B1" s="42"/>
      <c r="C1" s="43"/>
      <c r="D1" s="43"/>
      <c r="E1" s="43"/>
      <c r="F1" s="43"/>
    </row>
    <row r="2" spans="1:6" ht="15">
      <c r="A2" s="17" t="s">
        <v>1</v>
      </c>
      <c r="B2" s="34"/>
      <c r="C2" s="43"/>
      <c r="D2" s="43"/>
      <c r="E2" s="43"/>
      <c r="F2" s="43"/>
    </row>
    <row r="3" spans="1:6" ht="15.75">
      <c r="A3" s="44" t="s">
        <v>2</v>
      </c>
      <c r="B3" s="44"/>
      <c r="C3" s="43"/>
      <c r="D3" s="43"/>
      <c r="E3" s="43"/>
      <c r="F3" s="43"/>
    </row>
    <row r="4" spans="1:6" ht="15.75">
      <c r="A4" s="44" t="s">
        <v>181</v>
      </c>
      <c r="B4" s="44"/>
      <c r="C4" s="43"/>
      <c r="D4" s="43"/>
      <c r="E4" s="43"/>
      <c r="F4" s="43"/>
    </row>
    <row r="5" spans="1:6" ht="15">
      <c r="A5" s="45"/>
      <c r="B5" s="45"/>
      <c r="C5" s="43"/>
      <c r="D5" s="43"/>
      <c r="E5" s="43"/>
      <c r="F5" s="43"/>
    </row>
    <row r="6" spans="1:6" ht="15">
      <c r="A6" s="17"/>
      <c r="B6" s="34"/>
      <c r="C6" s="43"/>
      <c r="D6" s="43"/>
      <c r="E6" s="43"/>
      <c r="F6" s="43"/>
    </row>
    <row r="7" spans="1:6" ht="15.75">
      <c r="A7" s="22" t="s">
        <v>137</v>
      </c>
      <c r="B7" s="44"/>
      <c r="C7" s="43"/>
      <c r="D7" s="43"/>
      <c r="E7" s="43"/>
      <c r="F7" s="43"/>
    </row>
    <row r="8" spans="1:6" ht="15.75">
      <c r="A8" s="22" t="s">
        <v>182</v>
      </c>
      <c r="B8" s="44"/>
      <c r="C8" s="43"/>
      <c r="D8" s="43"/>
      <c r="E8" s="43"/>
      <c r="F8" s="43"/>
    </row>
    <row r="9" spans="1:6" ht="15.75">
      <c r="A9" s="17"/>
      <c r="B9" s="46"/>
      <c r="C9" s="47" t="s">
        <v>3</v>
      </c>
      <c r="D9" s="48"/>
      <c r="E9" s="47" t="s">
        <v>4</v>
      </c>
      <c r="F9" s="48"/>
    </row>
    <row r="10" spans="1:6" ht="15.75">
      <c r="A10" s="17"/>
      <c r="B10" s="34"/>
      <c r="C10" s="49" t="s">
        <v>5</v>
      </c>
      <c r="D10" s="49" t="s">
        <v>5</v>
      </c>
      <c r="E10" s="49" t="s">
        <v>6</v>
      </c>
      <c r="F10" s="49" t="s">
        <v>6</v>
      </c>
    </row>
    <row r="11" spans="1:6" ht="15.75">
      <c r="A11" s="50"/>
      <c r="B11" s="51"/>
      <c r="C11" s="52" t="s">
        <v>183</v>
      </c>
      <c r="D11" s="52" t="s">
        <v>154</v>
      </c>
      <c r="E11" s="52" t="str">
        <f>C11</f>
        <v>31.03.2009</v>
      </c>
      <c r="F11" s="52" t="str">
        <f>D11</f>
        <v>31.03.2008</v>
      </c>
    </row>
    <row r="12" spans="1:6" ht="15.75">
      <c r="A12" s="50"/>
      <c r="B12" s="51"/>
      <c r="C12" s="52" t="s">
        <v>7</v>
      </c>
      <c r="D12" s="52" t="s">
        <v>7</v>
      </c>
      <c r="E12" s="52" t="s">
        <v>7</v>
      </c>
      <c r="F12" s="52" t="s">
        <v>7</v>
      </c>
    </row>
    <row r="13" spans="1:6" ht="15">
      <c r="A13" s="17"/>
      <c r="B13" s="34"/>
      <c r="C13" s="43"/>
      <c r="D13" s="43"/>
      <c r="E13" s="43"/>
      <c r="F13" s="43"/>
    </row>
    <row r="14" spans="1:6" ht="15">
      <c r="A14" s="17" t="s">
        <v>8</v>
      </c>
      <c r="B14" s="34"/>
      <c r="C14" s="43">
        <v>10866</v>
      </c>
      <c r="D14" s="53">
        <v>9048</v>
      </c>
      <c r="E14" s="43">
        <v>21290</v>
      </c>
      <c r="F14" s="53">
        <v>9874</v>
      </c>
    </row>
    <row r="15" spans="1:6" ht="15">
      <c r="A15" s="17"/>
      <c r="B15" s="34"/>
      <c r="C15" s="43"/>
      <c r="D15" s="43"/>
      <c r="E15" s="43"/>
      <c r="F15" s="43"/>
    </row>
    <row r="16" spans="1:6" ht="15">
      <c r="A16" s="17" t="s">
        <v>9</v>
      </c>
      <c r="B16" s="34"/>
      <c r="C16" s="48">
        <v>-5005</v>
      </c>
      <c r="D16" s="54">
        <v>-4188</v>
      </c>
      <c r="E16" s="48">
        <v>-11306</v>
      </c>
      <c r="F16" s="54">
        <v>-5949</v>
      </c>
    </row>
    <row r="17" spans="1:6" ht="15">
      <c r="A17" s="17"/>
      <c r="B17" s="34"/>
      <c r="C17" s="43"/>
      <c r="D17" s="43"/>
      <c r="E17" s="43"/>
      <c r="F17" s="43"/>
    </row>
    <row r="18" spans="1:6" ht="15">
      <c r="A18" s="17" t="s">
        <v>194</v>
      </c>
      <c r="B18" s="34"/>
      <c r="C18" s="27">
        <f>SUM(C14:C17)</f>
        <v>5861</v>
      </c>
      <c r="D18" s="27">
        <f>SUM(D14:D17)</f>
        <v>4860</v>
      </c>
      <c r="E18" s="27">
        <f>SUM(E14:E17)</f>
        <v>9984</v>
      </c>
      <c r="F18" s="27">
        <f>SUM(F14:F17)</f>
        <v>3925</v>
      </c>
    </row>
    <row r="19" spans="1:6" ht="15">
      <c r="A19" s="17"/>
      <c r="B19" s="34"/>
      <c r="C19" s="43"/>
      <c r="D19" s="43"/>
      <c r="E19" s="43"/>
      <c r="F19" s="43"/>
    </row>
    <row r="20" spans="1:6" ht="15">
      <c r="A20" s="17" t="s">
        <v>10</v>
      </c>
      <c r="B20" s="34"/>
      <c r="C20" s="55">
        <v>107</v>
      </c>
      <c r="D20" s="56">
        <v>60</v>
      </c>
      <c r="E20" s="56">
        <v>199</v>
      </c>
      <c r="F20" s="56">
        <v>170</v>
      </c>
    </row>
    <row r="21" spans="1:6" ht="15">
      <c r="A21" s="17"/>
      <c r="B21" s="34"/>
      <c r="C21" s="55"/>
      <c r="D21" s="56"/>
      <c r="E21" s="56"/>
      <c r="F21" s="56"/>
    </row>
    <row r="22" spans="1:6" ht="15">
      <c r="A22" s="17" t="s">
        <v>143</v>
      </c>
      <c r="B22" s="34"/>
      <c r="C22" s="55">
        <v>-18</v>
      </c>
      <c r="D22" s="56">
        <v>-86</v>
      </c>
      <c r="E22" s="56">
        <v>-19</v>
      </c>
      <c r="F22" s="56">
        <v>-789</v>
      </c>
    </row>
    <row r="23" spans="1:6" ht="15">
      <c r="A23" s="17"/>
      <c r="B23" s="34"/>
      <c r="C23" s="43"/>
      <c r="D23" s="43"/>
      <c r="E23" s="43"/>
      <c r="F23" s="43"/>
    </row>
    <row r="24" spans="1:6" ht="15">
      <c r="A24" s="17" t="s">
        <v>11</v>
      </c>
      <c r="B24" s="34"/>
      <c r="C24" s="27">
        <v>-1195</v>
      </c>
      <c r="D24" s="53">
        <v>-593</v>
      </c>
      <c r="E24" s="27">
        <v>-3503</v>
      </c>
      <c r="F24" s="53">
        <v>-622</v>
      </c>
    </row>
    <row r="25" spans="1:6" ht="15">
      <c r="A25" s="17"/>
      <c r="B25" s="34"/>
      <c r="C25" s="43"/>
      <c r="D25" s="53"/>
      <c r="E25" s="43"/>
      <c r="F25" s="53"/>
    </row>
    <row r="26" spans="1:6" ht="15">
      <c r="A26" s="17" t="s">
        <v>12</v>
      </c>
      <c r="B26" s="34"/>
      <c r="C26" s="57">
        <v>-477</v>
      </c>
      <c r="D26" s="58">
        <v>-500</v>
      </c>
      <c r="E26" s="57">
        <v>-2952</v>
      </c>
      <c r="F26" s="58">
        <v>-1807</v>
      </c>
    </row>
    <row r="27" spans="1:6" ht="15">
      <c r="A27" s="17"/>
      <c r="B27" s="34"/>
      <c r="C27" s="59"/>
      <c r="D27" s="59"/>
      <c r="E27" s="59"/>
      <c r="F27" s="59"/>
    </row>
    <row r="28" spans="1:6" ht="15">
      <c r="A28" s="17"/>
      <c r="B28" s="34"/>
      <c r="C28" s="43"/>
      <c r="D28" s="43"/>
      <c r="E28" s="43"/>
      <c r="F28" s="43"/>
    </row>
    <row r="29" spans="1:6" ht="15">
      <c r="A29" s="17" t="s">
        <v>195</v>
      </c>
      <c r="B29" s="34"/>
      <c r="C29" s="43">
        <f>SUM(C18:C28)</f>
        <v>4278</v>
      </c>
      <c r="D29" s="43">
        <f>SUM(D18:D28)</f>
        <v>3741</v>
      </c>
      <c r="E29" s="43">
        <f>SUM(E18:E28)</f>
        <v>3709</v>
      </c>
      <c r="F29" s="43">
        <f>SUM(F18:F28)</f>
        <v>877</v>
      </c>
    </row>
    <row r="30" spans="1:6" ht="15">
      <c r="A30" s="17"/>
      <c r="B30" s="34"/>
      <c r="C30" s="43"/>
      <c r="D30" s="43"/>
      <c r="E30" s="43"/>
      <c r="F30" s="43"/>
    </row>
    <row r="31" spans="1:6" ht="15">
      <c r="A31" s="17" t="s">
        <v>13</v>
      </c>
      <c r="B31" s="34"/>
      <c r="C31" s="60">
        <v>-373</v>
      </c>
      <c r="D31" s="54">
        <v>-56</v>
      </c>
      <c r="E31" s="60">
        <v>-905</v>
      </c>
      <c r="F31" s="54">
        <v>-134</v>
      </c>
    </row>
    <row r="32" spans="1:6" ht="15">
      <c r="A32" s="17"/>
      <c r="B32" s="34"/>
      <c r="C32" s="55"/>
      <c r="D32" s="55"/>
      <c r="E32" s="55"/>
      <c r="F32" s="55"/>
    </row>
    <row r="33" spans="1:6" ht="15">
      <c r="A33" s="17" t="s">
        <v>196</v>
      </c>
      <c r="B33" s="34"/>
      <c r="C33" s="43">
        <f>SUM(C29:C31)</f>
        <v>3905</v>
      </c>
      <c r="D33" s="43">
        <f>SUM(D29:D31)</f>
        <v>3685</v>
      </c>
      <c r="E33" s="43">
        <f>SUM(E29:E31)</f>
        <v>2804</v>
      </c>
      <c r="F33" s="43">
        <f>SUM(F29:F31)</f>
        <v>743</v>
      </c>
    </row>
    <row r="34" spans="1:6" ht="15">
      <c r="A34" s="17"/>
      <c r="B34" s="34"/>
      <c r="C34" s="43"/>
      <c r="D34" s="43"/>
      <c r="E34" s="43"/>
      <c r="F34" s="43"/>
    </row>
    <row r="35" spans="1:6" ht="15.75">
      <c r="A35" s="17" t="s">
        <v>14</v>
      </c>
      <c r="B35" s="42"/>
      <c r="C35" s="60">
        <v>-507</v>
      </c>
      <c r="D35" s="54">
        <v>-630</v>
      </c>
      <c r="E35" s="60">
        <v>-507</v>
      </c>
      <c r="F35" s="54">
        <v>-630</v>
      </c>
    </row>
    <row r="36" spans="1:6" ht="15">
      <c r="A36" s="17"/>
      <c r="B36" s="34"/>
      <c r="C36" s="55"/>
      <c r="D36" s="55"/>
      <c r="E36" s="55"/>
      <c r="F36" s="55"/>
    </row>
    <row r="37" spans="1:6" ht="15.75" thickBot="1">
      <c r="A37" s="20" t="s">
        <v>197</v>
      </c>
      <c r="B37" s="45"/>
      <c r="C37" s="61">
        <f>SUM(C33:C35)</f>
        <v>3398</v>
      </c>
      <c r="D37" s="61">
        <f>SUM(D33:D35)</f>
        <v>3055</v>
      </c>
      <c r="E37" s="61">
        <f>SUM(E33:E35)</f>
        <v>2297</v>
      </c>
      <c r="F37" s="61">
        <f>SUM(F33:F35)</f>
        <v>113</v>
      </c>
    </row>
    <row r="38" spans="1:6" ht="15.75" thickTop="1">
      <c r="A38" s="34"/>
      <c r="B38" s="34"/>
      <c r="C38" s="43"/>
      <c r="D38" s="43"/>
      <c r="E38" s="43"/>
      <c r="F38" s="43"/>
    </row>
    <row r="39" spans="1:11" ht="15.75">
      <c r="A39" s="20" t="s">
        <v>15</v>
      </c>
      <c r="B39" s="62"/>
      <c r="C39" s="20"/>
      <c r="D39" s="20"/>
      <c r="E39" s="20"/>
      <c r="F39" s="20"/>
      <c r="G39" s="8"/>
      <c r="H39" s="9"/>
      <c r="I39" s="8"/>
      <c r="J39" s="7"/>
      <c r="K39" s="8"/>
    </row>
    <row r="40" spans="1:14" ht="15.75">
      <c r="A40" s="20" t="s">
        <v>16</v>
      </c>
      <c r="B40" s="62"/>
      <c r="C40" s="43">
        <f>C37</f>
        <v>3398</v>
      </c>
      <c r="D40" s="43">
        <f>D37</f>
        <v>3055</v>
      </c>
      <c r="E40" s="43">
        <f>E37</f>
        <v>2297</v>
      </c>
      <c r="F40" s="43">
        <f>F37</f>
        <v>113</v>
      </c>
      <c r="G40" s="7"/>
      <c r="H40" s="7"/>
      <c r="I40" s="7"/>
      <c r="J40" s="7"/>
      <c r="K40" s="7"/>
      <c r="L40" s="7"/>
      <c r="M40" s="7"/>
      <c r="N40" s="7"/>
    </row>
    <row r="41" spans="1:14" ht="15.75">
      <c r="A41" s="20" t="s">
        <v>17</v>
      </c>
      <c r="B41" s="62"/>
      <c r="C41" s="63">
        <v>0</v>
      </c>
      <c r="D41" s="63">
        <v>0</v>
      </c>
      <c r="E41" s="63">
        <v>0</v>
      </c>
      <c r="F41" s="63">
        <v>0</v>
      </c>
      <c r="G41" s="7"/>
      <c r="H41" s="7"/>
      <c r="I41" s="7"/>
      <c r="J41" s="7"/>
      <c r="K41" s="7"/>
      <c r="L41" s="7"/>
      <c r="M41" s="7"/>
      <c r="N41" s="7"/>
    </row>
    <row r="42" spans="1:14" ht="16.5" thickBot="1">
      <c r="A42" s="62"/>
      <c r="B42" s="62"/>
      <c r="C42" s="64">
        <f>SUM(C40:C41)</f>
        <v>3398</v>
      </c>
      <c r="D42" s="64">
        <f>SUM(D40:D41)</f>
        <v>3055</v>
      </c>
      <c r="E42" s="64">
        <f>SUM(E40:E41)</f>
        <v>2297</v>
      </c>
      <c r="F42" s="64">
        <f>SUM(F40:F41)</f>
        <v>113</v>
      </c>
      <c r="G42" s="7"/>
      <c r="H42" s="7"/>
      <c r="I42" s="7"/>
      <c r="J42" s="7"/>
      <c r="K42" s="7"/>
      <c r="L42" s="7"/>
      <c r="M42" s="7"/>
      <c r="N42" s="7"/>
    </row>
    <row r="43" spans="1:6" ht="15.75" thickTop="1">
      <c r="A43" s="34"/>
      <c r="B43" s="34"/>
      <c r="C43" s="43"/>
      <c r="D43" s="43"/>
      <c r="E43" s="43"/>
      <c r="F43" s="43"/>
    </row>
    <row r="44" spans="1:6" ht="15">
      <c r="A44" s="20"/>
      <c r="B44" s="45"/>
      <c r="C44" s="43"/>
      <c r="D44" s="43"/>
      <c r="E44" s="43"/>
      <c r="F44" s="43"/>
    </row>
    <row r="45" spans="1:6" ht="15">
      <c r="A45" s="17" t="s">
        <v>204</v>
      </c>
      <c r="B45" s="65"/>
      <c r="C45" s="43"/>
      <c r="D45" s="43"/>
      <c r="E45" s="43"/>
      <c r="F45" s="43"/>
    </row>
    <row r="46" spans="1:6" ht="15">
      <c r="A46" s="17" t="s">
        <v>19</v>
      </c>
      <c r="B46" s="65"/>
      <c r="C46" s="43"/>
      <c r="D46" s="43"/>
      <c r="E46" s="43"/>
      <c r="F46" s="43"/>
    </row>
    <row r="47" spans="1:6" ht="15.75">
      <c r="A47" s="38" t="s">
        <v>20</v>
      </c>
      <c r="B47" s="42"/>
      <c r="C47" s="26">
        <f>NOTES!H212</f>
        <v>1.0296969696969698</v>
      </c>
      <c r="D47" s="26">
        <f>NOTES!I212</f>
        <v>0.9257575757575758</v>
      </c>
      <c r="E47" s="26">
        <f>NOTES!J212</f>
        <v>0.696060606060606</v>
      </c>
      <c r="F47" s="26">
        <f>NOTES!K212</f>
        <v>0.035641178492914344</v>
      </c>
    </row>
    <row r="48" spans="1:6" ht="15.75">
      <c r="A48" s="38" t="s">
        <v>21</v>
      </c>
      <c r="B48" s="42"/>
      <c r="C48" s="66" t="s">
        <v>18</v>
      </c>
      <c r="D48" s="66" t="s">
        <v>18</v>
      </c>
      <c r="E48" s="66" t="s">
        <v>18</v>
      </c>
      <c r="F48" s="66" t="s">
        <v>18</v>
      </c>
    </row>
    <row r="49" spans="1:6" ht="15.75">
      <c r="A49" s="38"/>
      <c r="B49" s="42"/>
      <c r="C49" s="67"/>
      <c r="D49" s="53"/>
      <c r="E49" s="68"/>
      <c r="F49" s="53"/>
    </row>
    <row r="50" spans="1:6" ht="15">
      <c r="A50" s="31"/>
      <c r="B50" s="65"/>
      <c r="C50" s="43"/>
      <c r="D50" s="43"/>
      <c r="E50" s="43"/>
      <c r="F50" s="43"/>
    </row>
    <row r="51" spans="1:6" ht="15">
      <c r="A51" s="69"/>
      <c r="B51" s="45"/>
      <c r="C51" s="43"/>
      <c r="D51" s="43"/>
      <c r="E51" s="43"/>
      <c r="F51" s="43"/>
    </row>
    <row r="52" spans="1:6" ht="15">
      <c r="A52" s="20"/>
      <c r="B52" s="45"/>
      <c r="C52" s="43"/>
      <c r="D52" s="43"/>
      <c r="E52" s="43"/>
      <c r="F52" s="43"/>
    </row>
    <row r="53" spans="1:6" ht="15">
      <c r="A53" s="38"/>
      <c r="B53" s="70"/>
      <c r="C53" s="43"/>
      <c r="D53" s="43"/>
      <c r="E53" s="43"/>
      <c r="F53" s="43"/>
    </row>
    <row r="54" spans="1:6" ht="15">
      <c r="A54" s="71"/>
      <c r="B54" s="70"/>
      <c r="C54" s="43"/>
      <c r="D54" s="43"/>
      <c r="E54" s="43"/>
      <c r="F54" s="43"/>
    </row>
    <row r="55" spans="1:6" ht="15">
      <c r="A55" s="71"/>
      <c r="B55" s="70"/>
      <c r="C55" s="43"/>
      <c r="D55" s="43"/>
      <c r="E55" s="43"/>
      <c r="F55" s="43"/>
    </row>
    <row r="56" spans="1:6" ht="15">
      <c r="A56" s="33"/>
      <c r="B56" s="65"/>
      <c r="C56" s="43"/>
      <c r="D56" s="43"/>
      <c r="E56" s="43"/>
      <c r="F56" s="43"/>
    </row>
    <row r="65" spans="1:2" ht="12.75">
      <c r="A65" s="11"/>
      <c r="B65" s="12"/>
    </row>
    <row r="66" spans="1:2" ht="12.75">
      <c r="A66" s="11"/>
      <c r="B66" s="12"/>
    </row>
    <row r="67" spans="1:2" ht="12.75">
      <c r="A67" s="11"/>
      <c r="B67" s="12"/>
    </row>
  </sheetData>
  <printOptions/>
  <pageMargins left="0.51" right="0.34" top="1" bottom="1" header="0.5" footer="0.5"/>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5"/>
  <sheetViews>
    <sheetView workbookViewId="0" topLeftCell="A28">
      <selection activeCell="A40" sqref="A40"/>
    </sheetView>
  </sheetViews>
  <sheetFormatPr defaultColWidth="9.140625" defaultRowHeight="12.75"/>
  <cols>
    <col min="1" max="1" width="69.140625" style="4" customWidth="1"/>
    <col min="2" max="2" width="16.140625" style="5" customWidth="1"/>
    <col min="3" max="3" width="5.00390625" style="5" customWidth="1"/>
    <col min="4" max="4" width="17.57421875" style="5" customWidth="1"/>
    <col min="5" max="16384" width="9.140625" style="4" customWidth="1"/>
  </cols>
  <sheetData>
    <row r="1" spans="1:4" ht="15.75">
      <c r="A1" s="18" t="str">
        <f>'[1]PL Condensed'!A1</f>
        <v>BORNEO AQUA HARVEST BERHAD (649504-D)</v>
      </c>
      <c r="B1" s="27"/>
      <c r="C1" s="27"/>
      <c r="D1" s="27"/>
    </row>
    <row r="2" spans="1:4" ht="15">
      <c r="A2" s="17" t="str">
        <f>'[1]PL Condensed'!A2</f>
        <v>(Incorporated in Malaysia)</v>
      </c>
      <c r="B2" s="27"/>
      <c r="C2" s="27"/>
      <c r="D2" s="27"/>
    </row>
    <row r="3" spans="1:4" ht="15.75">
      <c r="A3" s="18" t="str">
        <f>'[2]PL'!A3</f>
        <v>UNAUDITED INTERIM FINANCIAL STATEMENTS</v>
      </c>
      <c r="B3" s="27"/>
      <c r="C3" s="27"/>
      <c r="D3" s="27"/>
    </row>
    <row r="4" spans="1:4" ht="15.75">
      <c r="A4" s="18" t="str">
        <f>PL!A4</f>
        <v>FOR THE FOURTH QUARTER ENDED 31 MARCH 2009</v>
      </c>
      <c r="B4" s="27"/>
      <c r="C4" s="27"/>
      <c r="D4" s="27"/>
    </row>
    <row r="5" spans="1:4" ht="15">
      <c r="A5" s="17"/>
      <c r="B5" s="27"/>
      <c r="C5" s="27"/>
      <c r="D5" s="27"/>
    </row>
    <row r="6" spans="1:4" ht="15">
      <c r="A6" s="17"/>
      <c r="B6" s="27"/>
      <c r="C6" s="27"/>
      <c r="D6" s="27"/>
    </row>
    <row r="7" spans="1:4" ht="15.75">
      <c r="A7" s="44" t="s">
        <v>184</v>
      </c>
      <c r="B7" s="27"/>
      <c r="C7" s="27"/>
      <c r="D7" s="27"/>
    </row>
    <row r="8" spans="1:4" ht="15.75">
      <c r="A8" s="44"/>
      <c r="B8" s="52" t="s">
        <v>22</v>
      </c>
      <c r="C8" s="52"/>
      <c r="D8" s="52" t="s">
        <v>22</v>
      </c>
    </row>
    <row r="9" spans="1:4" ht="15.75">
      <c r="A9" s="44"/>
      <c r="B9" s="72" t="s">
        <v>183</v>
      </c>
      <c r="C9" s="72"/>
      <c r="D9" s="72" t="s">
        <v>154</v>
      </c>
    </row>
    <row r="10" spans="1:4" ht="15.75">
      <c r="A10" s="44"/>
      <c r="B10" s="52" t="s">
        <v>7</v>
      </c>
      <c r="C10" s="52"/>
      <c r="D10" s="52" t="s">
        <v>7</v>
      </c>
    </row>
    <row r="11" spans="1:4" ht="15.75">
      <c r="A11" s="44"/>
      <c r="B11" s="27"/>
      <c r="C11" s="27"/>
      <c r="D11" s="73"/>
    </row>
    <row r="12" spans="1:4" ht="15.75">
      <c r="A12" s="18" t="s">
        <v>23</v>
      </c>
      <c r="B12" s="27"/>
      <c r="C12" s="27"/>
      <c r="D12" s="27"/>
    </row>
    <row r="13" spans="1:4" ht="15">
      <c r="A13" s="17" t="s">
        <v>24</v>
      </c>
      <c r="B13" s="74">
        <v>40022</v>
      </c>
      <c r="C13" s="27"/>
      <c r="D13" s="74">
        <v>25376</v>
      </c>
    </row>
    <row r="14" spans="1:4" ht="15">
      <c r="A14" s="17" t="s">
        <v>132</v>
      </c>
      <c r="B14" s="75">
        <v>2569</v>
      </c>
      <c r="C14" s="27"/>
      <c r="D14" s="75">
        <v>1848</v>
      </c>
    </row>
    <row r="15" spans="1:4" ht="15">
      <c r="A15" s="17" t="s">
        <v>133</v>
      </c>
      <c r="B15" s="76">
        <v>4083</v>
      </c>
      <c r="C15" s="27"/>
      <c r="D15" s="76">
        <v>3650</v>
      </c>
    </row>
    <row r="16" spans="1:4" ht="15">
      <c r="A16" s="17" t="s">
        <v>134</v>
      </c>
      <c r="B16" s="75">
        <v>369</v>
      </c>
      <c r="C16" s="27"/>
      <c r="D16" s="76">
        <v>520</v>
      </c>
    </row>
    <row r="17" spans="1:4" ht="15.75">
      <c r="A17" s="18"/>
      <c r="B17" s="77">
        <f>SUM(B13:B16)</f>
        <v>47043</v>
      </c>
      <c r="C17" s="27"/>
      <c r="D17" s="78">
        <f>SUM(D13:D16)</f>
        <v>31394</v>
      </c>
    </row>
    <row r="18" spans="1:4" ht="15">
      <c r="A18" s="17"/>
      <c r="B18" s="27"/>
      <c r="C18" s="27"/>
      <c r="D18" s="27"/>
    </row>
    <row r="19" spans="1:4" ht="15.75">
      <c r="A19" s="18" t="s">
        <v>26</v>
      </c>
      <c r="B19" s="27"/>
      <c r="C19" s="27"/>
      <c r="D19" s="27"/>
    </row>
    <row r="20" spans="1:4" ht="15">
      <c r="A20" s="17" t="s">
        <v>27</v>
      </c>
      <c r="B20" s="79">
        <v>1133</v>
      </c>
      <c r="C20" s="27"/>
      <c r="D20" s="79">
        <v>793</v>
      </c>
    </row>
    <row r="21" spans="1:4" ht="15">
      <c r="A21" s="80" t="s">
        <v>133</v>
      </c>
      <c r="B21" s="76">
        <v>17606</v>
      </c>
      <c r="C21" s="27"/>
      <c r="D21" s="76">
        <v>12616</v>
      </c>
    </row>
    <row r="22" spans="1:4" ht="15">
      <c r="A22" s="17" t="s">
        <v>28</v>
      </c>
      <c r="B22" s="76">
        <v>14300</v>
      </c>
      <c r="C22" s="27"/>
      <c r="D22" s="76">
        <v>6504</v>
      </c>
    </row>
    <row r="23" spans="1:4" ht="15">
      <c r="A23" s="80" t="s">
        <v>29</v>
      </c>
      <c r="B23" s="76">
        <v>1229</v>
      </c>
      <c r="C23" s="27"/>
      <c r="D23" s="76">
        <v>1369</v>
      </c>
    </row>
    <row r="24" spans="1:4" ht="15">
      <c r="A24" s="80" t="s">
        <v>25</v>
      </c>
      <c r="B24" s="76">
        <v>0</v>
      </c>
      <c r="C24" s="27"/>
      <c r="D24" s="76">
        <v>4021</v>
      </c>
    </row>
    <row r="25" spans="1:4" ht="15">
      <c r="A25" s="80" t="s">
        <v>30</v>
      </c>
      <c r="B25" s="76">
        <v>109</v>
      </c>
      <c r="C25" s="27"/>
      <c r="D25" s="76">
        <v>90</v>
      </c>
    </row>
    <row r="26" spans="1:4" ht="15">
      <c r="A26" s="17" t="s">
        <v>31</v>
      </c>
      <c r="B26" s="76">
        <v>1678</v>
      </c>
      <c r="C26" s="27"/>
      <c r="D26" s="76">
        <v>1117</v>
      </c>
    </row>
    <row r="27" spans="1:4" ht="15">
      <c r="A27" s="17"/>
      <c r="B27" s="78">
        <f>SUM(B20:B26)</f>
        <v>36055</v>
      </c>
      <c r="C27" s="27"/>
      <c r="D27" s="78">
        <f>SUM(D20:D26)</f>
        <v>26510</v>
      </c>
    </row>
    <row r="28" spans="1:4" ht="15">
      <c r="A28" s="17"/>
      <c r="B28" s="27"/>
      <c r="C28" s="27"/>
      <c r="D28" s="27"/>
    </row>
    <row r="29" spans="1:4" ht="15">
      <c r="A29" s="17"/>
      <c r="B29" s="27"/>
      <c r="C29" s="27"/>
      <c r="D29" s="27"/>
    </row>
    <row r="30" spans="1:4" ht="16.5" thickBot="1">
      <c r="A30" s="18" t="s">
        <v>32</v>
      </c>
      <c r="B30" s="81">
        <f>B17+B27</f>
        <v>83098</v>
      </c>
      <c r="C30" s="27"/>
      <c r="D30" s="81">
        <f>D17+D27</f>
        <v>57904</v>
      </c>
    </row>
    <row r="31" spans="1:4" ht="15.75" thickTop="1">
      <c r="A31" s="17"/>
      <c r="B31" s="27"/>
      <c r="C31" s="27"/>
      <c r="D31" s="27"/>
    </row>
    <row r="32" spans="1:4" ht="15.75">
      <c r="A32" s="18" t="s">
        <v>33</v>
      </c>
      <c r="B32" s="27"/>
      <c r="C32" s="27"/>
      <c r="D32" s="27"/>
    </row>
    <row r="33" spans="1:4" ht="15.75">
      <c r="A33" s="18" t="s">
        <v>34</v>
      </c>
      <c r="B33" s="27"/>
      <c r="C33" s="27"/>
      <c r="D33" s="27"/>
    </row>
    <row r="34" spans="1:4" ht="15">
      <c r="A34" s="17" t="s">
        <v>35</v>
      </c>
      <c r="B34" s="27">
        <v>33000</v>
      </c>
      <c r="C34" s="27"/>
      <c r="D34" s="27">
        <v>33000</v>
      </c>
    </row>
    <row r="35" spans="1:4" ht="15">
      <c r="A35" s="17" t="s">
        <v>36</v>
      </c>
      <c r="B35" s="27">
        <v>13131</v>
      </c>
      <c r="C35" s="27"/>
      <c r="D35" s="27">
        <v>13131</v>
      </c>
    </row>
    <row r="36" spans="1:4" ht="15">
      <c r="A36" s="17" t="s">
        <v>37</v>
      </c>
      <c r="B36" s="82">
        <v>8067</v>
      </c>
      <c r="C36" s="27"/>
      <c r="D36" s="35">
        <v>5770</v>
      </c>
    </row>
    <row r="37" spans="1:4" ht="15">
      <c r="A37" s="17" t="s">
        <v>150</v>
      </c>
      <c r="B37" s="83">
        <v>78</v>
      </c>
      <c r="C37" s="27"/>
      <c r="D37" s="48">
        <v>-142</v>
      </c>
    </row>
    <row r="38" spans="1:4" ht="15.75">
      <c r="A38" s="18" t="s">
        <v>38</v>
      </c>
      <c r="B38" s="35">
        <f>SUM(B34:B37)</f>
        <v>54276</v>
      </c>
      <c r="C38" s="27"/>
      <c r="D38" s="35">
        <f>SUM(D34:D37)</f>
        <v>51759</v>
      </c>
    </row>
    <row r="39" spans="1:4" ht="15.75">
      <c r="A39" s="18"/>
      <c r="B39" s="35"/>
      <c r="C39" s="27"/>
      <c r="D39" s="35"/>
    </row>
    <row r="40" spans="1:4" ht="15.75">
      <c r="A40" s="18"/>
      <c r="B40" s="35"/>
      <c r="C40" s="27"/>
      <c r="D40" s="35"/>
    </row>
    <row r="41" spans="1:4" ht="15.75">
      <c r="A41" s="18" t="s">
        <v>135</v>
      </c>
      <c r="B41" s="35"/>
      <c r="C41" s="27"/>
      <c r="D41" s="35"/>
    </row>
    <row r="42" spans="1:4" ht="15">
      <c r="A42" s="17" t="s">
        <v>160</v>
      </c>
      <c r="B42" s="79">
        <v>17379</v>
      </c>
      <c r="C42" s="27"/>
      <c r="D42" s="79">
        <v>237</v>
      </c>
    </row>
    <row r="43" spans="1:4" ht="15">
      <c r="A43" s="17" t="s">
        <v>130</v>
      </c>
      <c r="B43" s="76">
        <v>1257</v>
      </c>
      <c r="C43" s="27"/>
      <c r="D43" s="76">
        <v>750</v>
      </c>
    </row>
    <row r="44" spans="1:4" ht="15">
      <c r="A44" s="17"/>
      <c r="B44" s="78">
        <f>SUM(B42:B43)</f>
        <v>18636</v>
      </c>
      <c r="C44" s="27"/>
      <c r="D44" s="78">
        <f>SUM(D42:D43)</f>
        <v>987</v>
      </c>
    </row>
    <row r="45" spans="1:4" ht="15">
      <c r="A45" s="17"/>
      <c r="B45" s="35"/>
      <c r="C45" s="27"/>
      <c r="D45" s="35"/>
    </row>
    <row r="46" spans="1:4" ht="15.75">
      <c r="A46" s="18"/>
      <c r="B46" s="35"/>
      <c r="C46" s="27"/>
      <c r="D46" s="35"/>
    </row>
    <row r="47" spans="1:4" ht="15.75">
      <c r="A47" s="18" t="s">
        <v>40</v>
      </c>
      <c r="B47" s="27"/>
      <c r="C47" s="27"/>
      <c r="D47" s="27"/>
    </row>
    <row r="48" spans="1:4" ht="15">
      <c r="A48" s="17" t="s">
        <v>41</v>
      </c>
      <c r="B48" s="79">
        <v>4261</v>
      </c>
      <c r="C48" s="27"/>
      <c r="D48" s="79">
        <v>1801</v>
      </c>
    </row>
    <row r="49" spans="1:4" ht="15">
      <c r="A49" s="17" t="s">
        <v>160</v>
      </c>
      <c r="B49" s="76">
        <v>5925</v>
      </c>
      <c r="C49" s="27"/>
      <c r="D49" s="76">
        <v>3357</v>
      </c>
    </row>
    <row r="50" spans="1:4" ht="15">
      <c r="A50" s="17" t="s">
        <v>42</v>
      </c>
      <c r="B50" s="78">
        <f>SUM(B48:B49)</f>
        <v>10186</v>
      </c>
      <c r="C50" s="27"/>
      <c r="D50" s="78">
        <f>SUM(D48:D49)</f>
        <v>5158</v>
      </c>
    </row>
    <row r="51" spans="1:4" ht="15.75">
      <c r="A51" s="18"/>
      <c r="B51" s="35"/>
      <c r="C51" s="27"/>
      <c r="D51" s="35"/>
    </row>
    <row r="52" spans="1:4" ht="15">
      <c r="A52" s="17"/>
      <c r="B52" s="48"/>
      <c r="C52" s="27"/>
      <c r="D52" s="48"/>
    </row>
    <row r="53" spans="1:4" ht="15.75">
      <c r="A53" s="18" t="s">
        <v>136</v>
      </c>
      <c r="B53" s="35">
        <f>B50+B44</f>
        <v>28822</v>
      </c>
      <c r="C53" s="27"/>
      <c r="D53" s="35">
        <f>D50+D44</f>
        <v>6145</v>
      </c>
    </row>
    <row r="54" spans="1:4" ht="15">
      <c r="A54" s="17"/>
      <c r="B54" s="27"/>
      <c r="C54" s="27"/>
      <c r="D54" s="27"/>
    </row>
    <row r="55" spans="1:4" ht="16.5" thickBot="1">
      <c r="A55" s="18" t="s">
        <v>43</v>
      </c>
      <c r="B55" s="81">
        <f>B38+B53</f>
        <v>83098</v>
      </c>
      <c r="C55" s="27"/>
      <c r="D55" s="81">
        <f>D38+D53</f>
        <v>57904</v>
      </c>
    </row>
    <row r="56" spans="1:4" ht="15.75" thickTop="1">
      <c r="A56" s="17"/>
      <c r="B56" s="27"/>
      <c r="C56" s="27"/>
      <c r="D56" s="27"/>
    </row>
    <row r="57" spans="1:4" ht="15">
      <c r="A57" s="17"/>
      <c r="B57" s="27"/>
      <c r="C57" s="27"/>
      <c r="D57" s="27"/>
    </row>
    <row r="58" spans="1:4" ht="16.5" thickBot="1">
      <c r="A58" s="18" t="s">
        <v>44</v>
      </c>
      <c r="B58" s="84">
        <f>((B38)/(B34*10))*100</f>
        <v>16.447272727272725</v>
      </c>
      <c r="C58" s="85"/>
      <c r="D58" s="84">
        <f>((D38)/(D34*10)*100)</f>
        <v>15.684545454545454</v>
      </c>
    </row>
    <row r="59" spans="1:4" ht="15.75" thickTop="1">
      <c r="A59" s="17"/>
      <c r="B59" s="27"/>
      <c r="C59" s="27"/>
      <c r="D59" s="27"/>
    </row>
    <row r="60" spans="1:4" ht="15">
      <c r="A60" s="33"/>
      <c r="B60" s="27"/>
      <c r="C60" s="27"/>
      <c r="D60" s="27"/>
    </row>
    <row r="61" spans="1:4" ht="15">
      <c r="A61" s="33"/>
      <c r="B61" s="27"/>
      <c r="C61" s="27"/>
      <c r="D61" s="27"/>
    </row>
    <row r="62" spans="1:7" ht="15">
      <c r="A62" s="33"/>
      <c r="B62" s="70"/>
      <c r="C62" s="70"/>
      <c r="D62" s="70"/>
      <c r="E62" s="5"/>
      <c r="F62" s="5"/>
      <c r="G62" s="5"/>
    </row>
    <row r="63" spans="1:7" ht="15">
      <c r="A63" s="71"/>
      <c r="B63" s="70"/>
      <c r="C63" s="70"/>
      <c r="D63" s="70"/>
      <c r="E63" s="5"/>
      <c r="F63" s="5"/>
      <c r="G63" s="5"/>
    </row>
    <row r="64" spans="1:7" ht="15">
      <c r="A64" s="33"/>
      <c r="B64" s="70"/>
      <c r="C64" s="70"/>
      <c r="D64" s="70"/>
      <c r="E64" s="5"/>
      <c r="F64" s="5"/>
      <c r="G64" s="5"/>
    </row>
    <row r="65" spans="1:4" ht="15">
      <c r="A65" s="17"/>
      <c r="B65" s="27"/>
      <c r="C65" s="27"/>
      <c r="D65" s="27"/>
    </row>
  </sheetData>
  <printOptions/>
  <pageMargins left="0.49" right="0.43" top="1" bottom="1" header="0.5" footer="0.5"/>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workbookViewId="0" topLeftCell="A13">
      <selection activeCell="F32" sqref="F32"/>
    </sheetView>
  </sheetViews>
  <sheetFormatPr defaultColWidth="9.140625" defaultRowHeight="12.75"/>
  <cols>
    <col min="1" max="1" width="5.421875" style="4" customWidth="1"/>
    <col min="2" max="2" width="39.28125" style="4" customWidth="1"/>
    <col min="3" max="3" width="15.00390625" style="4" customWidth="1"/>
    <col min="4" max="4" width="17.28125" style="4" customWidth="1"/>
    <col min="5" max="5" width="16.140625" style="4" customWidth="1"/>
    <col min="6" max="6" width="21.00390625" style="4" customWidth="1"/>
    <col min="7" max="7" width="14.421875" style="4" customWidth="1"/>
    <col min="8" max="16384" width="9.140625" style="4" customWidth="1"/>
  </cols>
  <sheetData>
    <row r="1" spans="1:8" ht="15.75">
      <c r="A1" s="18" t="str">
        <f>'[1]PL Condensed'!A1</f>
        <v>BORNEO AQUA HARVEST BERHAD (649504-D)</v>
      </c>
      <c r="B1" s="17"/>
      <c r="C1" s="27"/>
      <c r="D1" s="27"/>
      <c r="E1" s="27"/>
      <c r="F1" s="27"/>
      <c r="G1" s="27"/>
      <c r="H1" s="5"/>
    </row>
    <row r="2" spans="1:8" ht="15">
      <c r="A2" s="17" t="str">
        <f>'[1]PL Condensed'!A2</f>
        <v>(Incorporated in Malaysia)</v>
      </c>
      <c r="B2" s="17"/>
      <c r="C2" s="27"/>
      <c r="D2" s="27"/>
      <c r="E2" s="27"/>
      <c r="F2" s="27"/>
      <c r="G2" s="27"/>
      <c r="H2" s="5"/>
    </row>
    <row r="3" spans="1:8" ht="15.75">
      <c r="A3" s="18" t="str">
        <f>'[2]BS'!A3</f>
        <v>UNAUDITED INTERIM FINANCIAL STATEMENTS</v>
      </c>
      <c r="B3" s="17"/>
      <c r="C3" s="27"/>
      <c r="D3" s="27"/>
      <c r="E3" s="27"/>
      <c r="F3" s="27"/>
      <c r="G3" s="27"/>
      <c r="H3" s="5"/>
    </row>
    <row r="4" spans="1:8" ht="15.75">
      <c r="A4" s="18" t="str">
        <f>PL!A4</f>
        <v>FOR THE FOURTH QUARTER ENDED 31 MARCH 2009</v>
      </c>
      <c r="B4" s="17"/>
      <c r="C4" s="27"/>
      <c r="D4" s="27"/>
      <c r="E4" s="27"/>
      <c r="F4" s="27"/>
      <c r="G4" s="27"/>
      <c r="H4" s="5"/>
    </row>
    <row r="5" spans="1:8" ht="15">
      <c r="A5" s="17"/>
      <c r="B5" s="17"/>
      <c r="C5" s="27"/>
      <c r="D5" s="27"/>
      <c r="E5" s="27"/>
      <c r="F5" s="27"/>
      <c r="G5" s="27"/>
      <c r="H5" s="5"/>
    </row>
    <row r="6" spans="1:8" ht="15">
      <c r="A6" s="17"/>
      <c r="B6" s="17"/>
      <c r="C6" s="27"/>
      <c r="D6" s="27"/>
      <c r="E6" s="27"/>
      <c r="F6" s="27"/>
      <c r="G6" s="27"/>
      <c r="H6" s="5"/>
    </row>
    <row r="7" spans="1:8" ht="15.75">
      <c r="A7" s="18" t="s">
        <v>45</v>
      </c>
      <c r="B7" s="17"/>
      <c r="C7" s="27"/>
      <c r="D7" s="27"/>
      <c r="E7" s="27"/>
      <c r="F7" s="27"/>
      <c r="G7" s="27"/>
      <c r="H7" s="5"/>
    </row>
    <row r="8" spans="1:8" ht="15.75">
      <c r="A8" s="18" t="str">
        <f>PL!A8</f>
        <v>FOR THE QUARTER ENDED 31 MARCH 2009</v>
      </c>
      <c r="B8" s="17"/>
      <c r="C8" s="27"/>
      <c r="D8" s="27"/>
      <c r="E8" s="27"/>
      <c r="F8" s="27"/>
      <c r="G8" s="27"/>
      <c r="H8" s="5"/>
    </row>
    <row r="9" spans="1:8" ht="15.75">
      <c r="A9" s="18"/>
      <c r="B9" s="17"/>
      <c r="C9" s="27"/>
      <c r="D9" s="27"/>
      <c r="E9" s="27"/>
      <c r="F9" s="27"/>
      <c r="G9" s="27"/>
      <c r="H9" s="5"/>
    </row>
    <row r="10" spans="1:8" ht="15.75">
      <c r="A10" s="18"/>
      <c r="B10" s="17"/>
      <c r="C10" s="27"/>
      <c r="D10" s="27"/>
      <c r="E10" s="49" t="s">
        <v>146</v>
      </c>
      <c r="F10" s="27"/>
      <c r="G10" s="27"/>
      <c r="H10" s="5"/>
    </row>
    <row r="11" spans="1:8" ht="15.75">
      <c r="A11" s="18"/>
      <c r="B11" s="17"/>
      <c r="C11" s="27"/>
      <c r="D11" s="27"/>
      <c r="E11" s="52" t="s">
        <v>147</v>
      </c>
      <c r="F11" s="52" t="s">
        <v>46</v>
      </c>
      <c r="G11" s="27"/>
      <c r="H11" s="5"/>
    </row>
    <row r="12" spans="1:8" ht="15.75">
      <c r="A12" s="18"/>
      <c r="B12" s="17"/>
      <c r="C12" s="86" t="s">
        <v>47</v>
      </c>
      <c r="D12" s="86" t="s">
        <v>48</v>
      </c>
      <c r="E12" s="86" t="s">
        <v>148</v>
      </c>
      <c r="F12" s="86" t="s">
        <v>49</v>
      </c>
      <c r="G12" s="86" t="s">
        <v>50</v>
      </c>
      <c r="H12" s="5"/>
    </row>
    <row r="13" spans="1:8" ht="15.75">
      <c r="A13" s="18"/>
      <c r="B13" s="17"/>
      <c r="C13" s="24" t="s">
        <v>7</v>
      </c>
      <c r="D13" s="24" t="s">
        <v>7</v>
      </c>
      <c r="E13" s="24" t="s">
        <v>7</v>
      </c>
      <c r="F13" s="24" t="s">
        <v>7</v>
      </c>
      <c r="G13" s="24" t="s">
        <v>7</v>
      </c>
      <c r="H13" s="5"/>
    </row>
    <row r="14" spans="1:8" ht="15.75">
      <c r="A14" s="18"/>
      <c r="B14" s="17"/>
      <c r="C14" s="87"/>
      <c r="D14" s="87"/>
      <c r="E14" s="87"/>
      <c r="F14" s="87"/>
      <c r="G14" s="87"/>
      <c r="H14" s="5"/>
    </row>
    <row r="15" spans="1:8" ht="15">
      <c r="A15" s="17" t="s">
        <v>131</v>
      </c>
      <c r="B15" s="17"/>
      <c r="C15" s="88">
        <v>30000</v>
      </c>
      <c r="D15" s="89">
        <v>359</v>
      </c>
      <c r="E15" s="89">
        <v>0</v>
      </c>
      <c r="F15" s="90">
        <v>6707</v>
      </c>
      <c r="G15" s="90">
        <f>SUM(C15:F15)</f>
        <v>37066</v>
      </c>
      <c r="H15" s="5"/>
    </row>
    <row r="16" spans="1:8" ht="15">
      <c r="A16" s="17"/>
      <c r="B16" s="17"/>
      <c r="C16" s="90"/>
      <c r="D16" s="90"/>
      <c r="E16" s="90"/>
      <c r="F16" s="90"/>
      <c r="G16" s="90"/>
      <c r="H16" s="5"/>
    </row>
    <row r="17" spans="1:8" ht="15">
      <c r="A17" s="17" t="s">
        <v>144</v>
      </c>
      <c r="B17" s="17"/>
      <c r="C17" s="89">
        <v>3000</v>
      </c>
      <c r="D17" s="89">
        <v>13050</v>
      </c>
      <c r="E17" s="89">
        <v>0</v>
      </c>
      <c r="F17" s="90">
        <v>0</v>
      </c>
      <c r="G17" s="90">
        <f>SUM(C17:F17)</f>
        <v>16050</v>
      </c>
      <c r="H17" s="5"/>
    </row>
    <row r="18" spans="1:8" ht="15">
      <c r="A18" s="17"/>
      <c r="B18" s="17"/>
      <c r="C18" s="89"/>
      <c r="D18" s="89"/>
      <c r="E18" s="89"/>
      <c r="F18" s="90"/>
      <c r="G18" s="90"/>
      <c r="H18" s="5"/>
    </row>
    <row r="19" spans="1:8" ht="15">
      <c r="A19" s="17" t="s">
        <v>145</v>
      </c>
      <c r="B19" s="17"/>
      <c r="C19" s="89">
        <v>0</v>
      </c>
      <c r="D19" s="89">
        <v>-278</v>
      </c>
      <c r="E19" s="89">
        <v>0</v>
      </c>
      <c r="F19" s="90">
        <v>0</v>
      </c>
      <c r="G19" s="90">
        <f aca="true" t="shared" si="0" ref="G19:G25">SUM(C19:F19)</f>
        <v>-278</v>
      </c>
      <c r="H19" s="5"/>
    </row>
    <row r="20" spans="1:8" ht="15">
      <c r="A20" s="17"/>
      <c r="B20" s="17"/>
      <c r="C20" s="89"/>
      <c r="D20" s="89"/>
      <c r="E20" s="89"/>
      <c r="F20" s="90"/>
      <c r="G20" s="90"/>
      <c r="H20" s="5"/>
    </row>
    <row r="21" spans="1:8" ht="15">
      <c r="A21" s="17" t="s">
        <v>125</v>
      </c>
      <c r="B21" s="17"/>
      <c r="C21" s="89">
        <v>0</v>
      </c>
      <c r="D21" s="89">
        <v>0</v>
      </c>
      <c r="E21" s="89">
        <v>0</v>
      </c>
      <c r="F21" s="90">
        <v>113</v>
      </c>
      <c r="G21" s="90">
        <f t="shared" si="0"/>
        <v>113</v>
      </c>
      <c r="H21" s="5"/>
    </row>
    <row r="22" spans="1:8" ht="15">
      <c r="A22" s="17"/>
      <c r="B22" s="17"/>
      <c r="C22" s="89"/>
      <c r="D22" s="89"/>
      <c r="E22" s="89"/>
      <c r="F22" s="90"/>
      <c r="G22" s="90"/>
      <c r="H22" s="5"/>
    </row>
    <row r="23" spans="1:8" ht="15">
      <c r="A23" s="17" t="s">
        <v>158</v>
      </c>
      <c r="B23" s="17"/>
      <c r="C23" s="89">
        <v>0</v>
      </c>
      <c r="D23" s="89">
        <v>0</v>
      </c>
      <c r="E23" s="89">
        <v>0</v>
      </c>
      <c r="F23" s="90">
        <v>-1050</v>
      </c>
      <c r="G23" s="90">
        <f t="shared" si="0"/>
        <v>-1050</v>
      </c>
      <c r="H23" s="5"/>
    </row>
    <row r="24" spans="1:8" ht="15">
      <c r="A24" s="17"/>
      <c r="B24" s="17"/>
      <c r="C24" s="89"/>
      <c r="D24" s="89"/>
      <c r="E24" s="89"/>
      <c r="F24" s="90"/>
      <c r="G24" s="90"/>
      <c r="H24" s="5"/>
    </row>
    <row r="25" spans="1:8" ht="15">
      <c r="A25" s="17" t="s">
        <v>149</v>
      </c>
      <c r="B25" s="17"/>
      <c r="C25" s="89">
        <v>0</v>
      </c>
      <c r="D25" s="89">
        <v>0</v>
      </c>
      <c r="E25" s="89">
        <v>-142</v>
      </c>
      <c r="F25" s="90">
        <v>0</v>
      </c>
      <c r="G25" s="90">
        <f t="shared" si="0"/>
        <v>-142</v>
      </c>
      <c r="H25" s="5"/>
    </row>
    <row r="26" spans="1:8" ht="15">
      <c r="A26" s="17"/>
      <c r="B26" s="17"/>
      <c r="C26" s="89"/>
      <c r="D26" s="89"/>
      <c r="E26" s="89"/>
      <c r="F26" s="90"/>
      <c r="G26" s="90"/>
      <c r="H26" s="5"/>
    </row>
    <row r="27" spans="1:8" ht="15.75" thickBot="1">
      <c r="A27" s="17" t="s">
        <v>155</v>
      </c>
      <c r="B27" s="17"/>
      <c r="C27" s="91">
        <f>SUM(C15:C26)</f>
        <v>33000</v>
      </c>
      <c r="D27" s="91">
        <f>SUM(D15:D26)</f>
        <v>13131</v>
      </c>
      <c r="E27" s="91">
        <f>SUM(E15:E26)</f>
        <v>-142</v>
      </c>
      <c r="F27" s="91">
        <f>SUM(F15:F26)</f>
        <v>5770</v>
      </c>
      <c r="G27" s="91">
        <f>SUM(G15:G26)</f>
        <v>51759</v>
      </c>
      <c r="H27" s="5"/>
    </row>
    <row r="28" spans="1:8" ht="15.75" thickTop="1">
      <c r="A28" s="17"/>
      <c r="B28" s="17"/>
      <c r="C28" s="92"/>
      <c r="D28" s="92"/>
      <c r="E28" s="92"/>
      <c r="F28" s="92"/>
      <c r="G28" s="92"/>
      <c r="H28" s="5"/>
    </row>
    <row r="29" spans="1:8" ht="15">
      <c r="A29" s="17"/>
      <c r="B29" s="17"/>
      <c r="C29" s="92"/>
      <c r="D29" s="92"/>
      <c r="E29" s="92"/>
      <c r="F29" s="92"/>
      <c r="G29" s="92"/>
      <c r="H29" s="5"/>
    </row>
    <row r="30" spans="1:8" ht="15">
      <c r="A30" s="17" t="s">
        <v>157</v>
      </c>
      <c r="B30" s="17"/>
      <c r="C30" s="92">
        <f>C27</f>
        <v>33000</v>
      </c>
      <c r="D30" s="92">
        <f>D27</f>
        <v>13131</v>
      </c>
      <c r="E30" s="92">
        <f>E27</f>
        <v>-142</v>
      </c>
      <c r="F30" s="92">
        <f>F27</f>
        <v>5770</v>
      </c>
      <c r="G30" s="92">
        <f>G27</f>
        <v>51759</v>
      </c>
      <c r="H30" s="5"/>
    </row>
    <row r="31" spans="1:8" ht="15">
      <c r="A31" s="17"/>
      <c r="B31" s="17"/>
      <c r="C31" s="92"/>
      <c r="D31" s="92"/>
      <c r="E31" s="92"/>
      <c r="F31" s="92"/>
      <c r="G31" s="90"/>
      <c r="H31" s="5"/>
    </row>
    <row r="32" spans="1:8" ht="15">
      <c r="A32" s="17" t="s">
        <v>198</v>
      </c>
      <c r="B32" s="17"/>
      <c r="C32" s="92">
        <v>0</v>
      </c>
      <c r="D32" s="92">
        <v>0</v>
      </c>
      <c r="E32" s="92">
        <v>0</v>
      </c>
      <c r="F32" s="93">
        <f>PL!E37</f>
        <v>2297</v>
      </c>
      <c r="G32" s="90">
        <f>SUM(C32:F32)</f>
        <v>2297</v>
      </c>
      <c r="H32" s="5"/>
    </row>
    <row r="33" spans="1:8" ht="15">
      <c r="A33" s="17"/>
      <c r="B33" s="17"/>
      <c r="C33" s="92"/>
      <c r="D33" s="92"/>
      <c r="E33" s="92"/>
      <c r="F33" s="92"/>
      <c r="G33" s="90"/>
      <c r="H33" s="5"/>
    </row>
    <row r="34" spans="1:8" ht="15">
      <c r="A34" s="17" t="s">
        <v>149</v>
      </c>
      <c r="B34" s="17"/>
      <c r="C34" s="92">
        <v>0</v>
      </c>
      <c r="D34" s="92">
        <v>0</v>
      </c>
      <c r="E34" s="93">
        <v>220</v>
      </c>
      <c r="F34" s="92">
        <v>0</v>
      </c>
      <c r="G34" s="90">
        <f>SUM(C34:F34)</f>
        <v>220</v>
      </c>
      <c r="H34" s="5"/>
    </row>
    <row r="35" spans="1:8" ht="15">
      <c r="A35" s="17"/>
      <c r="B35" s="17"/>
      <c r="C35" s="92"/>
      <c r="D35" s="92"/>
      <c r="E35" s="92"/>
      <c r="F35" s="92"/>
      <c r="G35" s="92"/>
      <c r="H35" s="5"/>
    </row>
    <row r="36" spans="1:8" ht="15.75" thickBot="1">
      <c r="A36" s="17" t="s">
        <v>185</v>
      </c>
      <c r="B36" s="17"/>
      <c r="C36" s="91">
        <f>SUM(C30:C35)</f>
        <v>33000</v>
      </c>
      <c r="D36" s="91">
        <f>SUM(D30:D35)</f>
        <v>13131</v>
      </c>
      <c r="E36" s="91">
        <f>SUM(E30:E35)</f>
        <v>78</v>
      </c>
      <c r="F36" s="91">
        <f>SUM(F30:F35)</f>
        <v>8067</v>
      </c>
      <c r="G36" s="91">
        <f>SUM(G30:G35)</f>
        <v>54276</v>
      </c>
      <c r="H36" s="5"/>
    </row>
    <row r="37" spans="1:8" ht="15.75" thickTop="1">
      <c r="A37" s="17"/>
      <c r="B37" s="17"/>
      <c r="C37" s="92"/>
      <c r="D37" s="92"/>
      <c r="E37" s="92"/>
      <c r="F37" s="92"/>
      <c r="G37" s="92"/>
      <c r="H37" s="5"/>
    </row>
    <row r="38" spans="1:8" ht="15">
      <c r="A38" s="17"/>
      <c r="B38" s="17"/>
      <c r="C38" s="92"/>
      <c r="D38" s="92"/>
      <c r="E38" s="92"/>
      <c r="F38" s="92"/>
      <c r="G38" s="92"/>
      <c r="H38" s="5"/>
    </row>
    <row r="39" spans="1:7" ht="15">
      <c r="A39" s="17"/>
      <c r="B39" s="17"/>
      <c r="C39" s="17"/>
      <c r="D39" s="17"/>
      <c r="E39" s="17"/>
      <c r="F39" s="17"/>
      <c r="G39" s="17"/>
    </row>
    <row r="40" spans="1:7" ht="15">
      <c r="A40" s="17"/>
      <c r="B40" s="17"/>
      <c r="C40" s="17"/>
      <c r="D40" s="17"/>
      <c r="E40" s="17"/>
      <c r="F40" s="17"/>
      <c r="G40" s="17"/>
    </row>
    <row r="41" spans="1:7" ht="15">
      <c r="A41" s="17"/>
      <c r="B41" s="17"/>
      <c r="C41" s="17"/>
      <c r="D41" s="17"/>
      <c r="E41" s="17"/>
      <c r="F41" s="17"/>
      <c r="G41" s="17"/>
    </row>
    <row r="42" spans="1:7" ht="15">
      <c r="A42" s="17"/>
      <c r="B42" s="17"/>
      <c r="C42" s="17"/>
      <c r="D42" s="17"/>
      <c r="E42" s="17"/>
      <c r="F42" s="17"/>
      <c r="G42" s="17"/>
    </row>
    <row r="43" spans="1:7" ht="15">
      <c r="A43" s="17"/>
      <c r="B43" s="17"/>
      <c r="C43" s="17"/>
      <c r="D43" s="17"/>
      <c r="E43" s="17"/>
      <c r="F43" s="17"/>
      <c r="G43" s="17"/>
    </row>
    <row r="44" spans="1:7" ht="15">
      <c r="A44" s="17"/>
      <c r="B44" s="17"/>
      <c r="C44" s="17"/>
      <c r="D44" s="17"/>
      <c r="E44" s="17"/>
      <c r="F44" s="17"/>
      <c r="G44" s="17"/>
    </row>
    <row r="45" spans="1:7" ht="15">
      <c r="A45" s="17"/>
      <c r="B45" s="17"/>
      <c r="C45" s="17"/>
      <c r="D45" s="17"/>
      <c r="E45" s="17"/>
      <c r="F45" s="17"/>
      <c r="G45" s="17"/>
    </row>
    <row r="46" spans="1:7" ht="15">
      <c r="A46" s="17"/>
      <c r="B46" s="17"/>
      <c r="C46" s="17"/>
      <c r="D46" s="17"/>
      <c r="E46" s="17"/>
      <c r="F46" s="17"/>
      <c r="G46" s="17"/>
    </row>
    <row r="47" spans="1:7" ht="15">
      <c r="A47" s="17"/>
      <c r="B47" s="17"/>
      <c r="C47" s="17"/>
      <c r="D47" s="17"/>
      <c r="E47" s="17"/>
      <c r="F47" s="17"/>
      <c r="G47" s="17"/>
    </row>
  </sheetData>
  <printOptions/>
  <pageMargins left="0.51" right="0.45" top="1" bottom="1"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73"/>
  <sheetViews>
    <sheetView workbookViewId="0" topLeftCell="A16">
      <selection activeCell="B21" sqref="B21"/>
    </sheetView>
  </sheetViews>
  <sheetFormatPr defaultColWidth="9.140625" defaultRowHeight="12.75"/>
  <cols>
    <col min="1" max="1" width="1.7109375" style="4" customWidth="1"/>
    <col min="2" max="2" width="63.00390625" style="4" customWidth="1"/>
    <col min="3" max="3" width="11.28125" style="4" customWidth="1"/>
    <col min="4" max="4" width="16.140625" style="4" customWidth="1"/>
    <col min="5" max="5" width="6.140625" style="4" customWidth="1"/>
    <col min="6" max="6" width="15.421875" style="4" bestFit="1" customWidth="1"/>
    <col min="7" max="7" width="13.140625" style="5" customWidth="1"/>
    <col min="8" max="16384" width="9.140625" style="4" customWidth="1"/>
  </cols>
  <sheetData>
    <row r="1" spans="1:6" ht="15.75">
      <c r="A1" s="22" t="str">
        <f>'[1]PL Condensed'!A1</f>
        <v>BORNEO AQUA HARVEST BERHAD (649504-D)</v>
      </c>
      <c r="B1" s="17"/>
      <c r="C1" s="17"/>
      <c r="D1" s="17"/>
      <c r="E1" s="17"/>
      <c r="F1" s="17"/>
    </row>
    <row r="2" spans="1:6" ht="15">
      <c r="A2" s="20" t="str">
        <f>'[1]PL Condensed'!A2</f>
        <v>(Incorporated in Malaysia)</v>
      </c>
      <c r="B2" s="17"/>
      <c r="C2" s="17"/>
      <c r="D2" s="17"/>
      <c r="E2" s="17"/>
      <c r="F2" s="17"/>
    </row>
    <row r="3" spans="1:6" ht="15.75">
      <c r="A3" s="22" t="str">
        <f>'[2]EQUITY'!A3</f>
        <v>UNAUDITED INTERIM FINANCIAL STATEMENTS</v>
      </c>
      <c r="B3" s="17"/>
      <c r="C3" s="17"/>
      <c r="D3" s="17"/>
      <c r="E3" s="17"/>
      <c r="F3" s="17"/>
    </row>
    <row r="4" spans="1:6" ht="15.75">
      <c r="A4" s="22" t="str">
        <f>PL!A4</f>
        <v>FOR THE FOURTH QUARTER ENDED 31 MARCH 2009</v>
      </c>
      <c r="B4" s="17"/>
      <c r="C4" s="17"/>
      <c r="D4" s="17"/>
      <c r="E4" s="17"/>
      <c r="F4" s="17"/>
    </row>
    <row r="5" spans="1:6" ht="15">
      <c r="A5" s="20"/>
      <c r="B5" s="17"/>
      <c r="C5" s="17"/>
      <c r="D5" s="17"/>
      <c r="E5" s="17"/>
      <c r="F5" s="17"/>
    </row>
    <row r="6" spans="1:6" ht="15">
      <c r="A6" s="17"/>
      <c r="B6" s="17"/>
      <c r="C6" s="17"/>
      <c r="D6" s="17"/>
      <c r="E6" s="17"/>
      <c r="F6" s="17"/>
    </row>
    <row r="7" spans="1:6" ht="15.75">
      <c r="A7" s="18" t="s">
        <v>51</v>
      </c>
      <c r="B7" s="17"/>
      <c r="C7" s="17"/>
      <c r="D7" s="17"/>
      <c r="E7" s="17"/>
      <c r="F7" s="17"/>
    </row>
    <row r="8" spans="1:7" ht="15.75">
      <c r="A8" s="18" t="str">
        <f>PL!A8</f>
        <v>FOR THE QUARTER ENDED 31 MARCH 2009</v>
      </c>
      <c r="B8" s="17"/>
      <c r="C8" s="17"/>
      <c r="D8" s="17"/>
      <c r="E8" s="17"/>
      <c r="F8" s="17"/>
      <c r="G8" s="4"/>
    </row>
    <row r="9" spans="1:6" ht="15.75">
      <c r="A9" s="18"/>
      <c r="B9" s="17"/>
      <c r="C9" s="17"/>
      <c r="D9" s="94" t="s">
        <v>5</v>
      </c>
      <c r="E9" s="17"/>
      <c r="F9" s="94" t="s">
        <v>5</v>
      </c>
    </row>
    <row r="10" spans="1:6" ht="15.75">
      <c r="A10" s="95"/>
      <c r="B10" s="17"/>
      <c r="C10" s="17"/>
      <c r="D10" s="52" t="str">
        <f>PL!C11</f>
        <v>31.03.2009</v>
      </c>
      <c r="E10" s="17"/>
      <c r="F10" s="52" t="str">
        <f>PL!D11</f>
        <v>31.03.2008</v>
      </c>
    </row>
    <row r="11" spans="1:6" ht="15.75">
      <c r="A11" s="18" t="s">
        <v>42</v>
      </c>
      <c r="B11" s="17"/>
      <c r="C11" s="17"/>
      <c r="D11" s="52" t="s">
        <v>7</v>
      </c>
      <c r="E11" s="17"/>
      <c r="F11" s="52" t="s">
        <v>7</v>
      </c>
    </row>
    <row r="12" spans="1:6" ht="15.75">
      <c r="A12" s="44" t="s">
        <v>52</v>
      </c>
      <c r="B12" s="45"/>
      <c r="C12" s="17"/>
      <c r="D12" s="52"/>
      <c r="E12" s="17"/>
      <c r="F12" s="52"/>
    </row>
    <row r="13" spans="1:6" ht="15.75">
      <c r="A13" s="44"/>
      <c r="B13" s="45"/>
      <c r="C13" s="17"/>
      <c r="D13" s="52"/>
      <c r="E13" s="17"/>
      <c r="F13" s="52"/>
    </row>
    <row r="14" spans="1:6" ht="15">
      <c r="A14" s="45" t="s">
        <v>199</v>
      </c>
      <c r="B14" s="45"/>
      <c r="C14" s="17"/>
      <c r="D14" s="90">
        <f>PL!E33</f>
        <v>2804</v>
      </c>
      <c r="E14" s="17"/>
      <c r="F14" s="90">
        <f>PL!F33</f>
        <v>743</v>
      </c>
    </row>
    <row r="15" spans="1:6" ht="15">
      <c r="A15" s="45" t="s">
        <v>53</v>
      </c>
      <c r="B15" s="45"/>
      <c r="C15" s="17"/>
      <c r="D15" s="90"/>
      <c r="E15" s="17"/>
      <c r="F15" s="90"/>
    </row>
    <row r="16" spans="1:6" ht="15">
      <c r="A16" s="45"/>
      <c r="B16" s="45" t="s">
        <v>54</v>
      </c>
      <c r="C16" s="17"/>
      <c r="D16" s="96">
        <v>4109</v>
      </c>
      <c r="E16" s="17"/>
      <c r="F16" s="96">
        <v>2482</v>
      </c>
    </row>
    <row r="17" spans="1:6" ht="15">
      <c r="A17" s="45" t="s">
        <v>55</v>
      </c>
      <c r="B17" s="45"/>
      <c r="C17" s="17"/>
      <c r="D17" s="90">
        <f>SUM(D14:D16)</f>
        <v>6913</v>
      </c>
      <c r="E17" s="17"/>
      <c r="F17" s="90">
        <f>SUM(F14:F16)</f>
        <v>3225</v>
      </c>
    </row>
    <row r="18" spans="1:6" ht="15">
      <c r="A18" s="45"/>
      <c r="B18" s="45" t="s">
        <v>56</v>
      </c>
      <c r="C18" s="17"/>
      <c r="D18" s="90">
        <v>-12937</v>
      </c>
      <c r="E18" s="17"/>
      <c r="F18" s="90">
        <v>-11699</v>
      </c>
    </row>
    <row r="19" spans="1:6" ht="15">
      <c r="A19" s="45"/>
      <c r="B19" s="45" t="s">
        <v>57</v>
      </c>
      <c r="C19" s="17"/>
      <c r="D19" s="97">
        <v>2455</v>
      </c>
      <c r="E19" s="17"/>
      <c r="F19" s="90">
        <v>683</v>
      </c>
    </row>
    <row r="20" spans="1:6" ht="15" hidden="1">
      <c r="A20" s="45"/>
      <c r="B20" s="45" t="s">
        <v>58</v>
      </c>
      <c r="C20" s="17"/>
      <c r="D20" s="90">
        <v>0</v>
      </c>
      <c r="E20" s="17"/>
      <c r="F20" s="90">
        <v>0</v>
      </c>
    </row>
    <row r="21" spans="1:6" ht="15">
      <c r="A21" s="45"/>
      <c r="B21" s="45"/>
      <c r="C21" s="17"/>
      <c r="D21" s="96"/>
      <c r="E21" s="17"/>
      <c r="F21" s="96"/>
    </row>
    <row r="22" spans="1:6" ht="15">
      <c r="A22" s="45" t="s">
        <v>180</v>
      </c>
      <c r="B22" s="45"/>
      <c r="C22" s="17"/>
      <c r="D22" s="90">
        <f>SUM(D17:D21)</f>
        <v>-3569</v>
      </c>
      <c r="E22" s="17"/>
      <c r="F22" s="90">
        <f>SUM(F17:F21)</f>
        <v>-7791</v>
      </c>
    </row>
    <row r="23" spans="1:6" ht="15">
      <c r="A23" s="45"/>
      <c r="B23" s="45"/>
      <c r="C23" s="17"/>
      <c r="D23" s="90"/>
      <c r="E23" s="17"/>
      <c r="F23" s="90"/>
    </row>
    <row r="24" spans="1:6" ht="15">
      <c r="A24" s="45"/>
      <c r="B24" s="45"/>
      <c r="C24" s="17"/>
      <c r="D24" s="90"/>
      <c r="E24" s="17"/>
      <c r="F24" s="90"/>
    </row>
    <row r="25" spans="1:6" ht="15.75">
      <c r="A25" s="44" t="s">
        <v>59</v>
      </c>
      <c r="B25" s="45"/>
      <c r="C25" s="17"/>
      <c r="D25" s="90"/>
      <c r="E25" s="17"/>
      <c r="F25" s="90"/>
    </row>
    <row r="26" spans="1:6" ht="15.75">
      <c r="A26" s="44"/>
      <c r="B26" s="45"/>
      <c r="C26" s="17"/>
      <c r="D26" s="90"/>
      <c r="E26" s="17"/>
      <c r="F26" s="90"/>
    </row>
    <row r="27" spans="1:6" ht="15.75">
      <c r="A27" s="44"/>
      <c r="B27" s="45" t="s">
        <v>124</v>
      </c>
      <c r="C27" s="17"/>
      <c r="D27" s="90">
        <v>4</v>
      </c>
      <c r="E27" s="17"/>
      <c r="F27" s="90">
        <v>0</v>
      </c>
    </row>
    <row r="28" spans="1:6" ht="15">
      <c r="A28" s="45"/>
      <c r="B28" s="45" t="s">
        <v>60</v>
      </c>
      <c r="C28" s="17"/>
      <c r="D28" s="90">
        <v>-17995</v>
      </c>
      <c r="E28" s="17"/>
      <c r="F28" s="90">
        <v>-7505</v>
      </c>
    </row>
    <row r="29" spans="1:6" ht="15">
      <c r="A29" s="45"/>
      <c r="B29" s="45" t="s">
        <v>139</v>
      </c>
      <c r="C29" s="17"/>
      <c r="D29" s="90">
        <v>-578</v>
      </c>
      <c r="E29" s="17"/>
      <c r="F29" s="90">
        <v>-740</v>
      </c>
    </row>
    <row r="30" spans="1:6" ht="15">
      <c r="A30" s="45"/>
      <c r="B30" s="45" t="s">
        <v>61</v>
      </c>
      <c r="C30" s="17"/>
      <c r="D30" s="90">
        <v>-3</v>
      </c>
      <c r="E30" s="17"/>
      <c r="F30" s="90">
        <v>-5</v>
      </c>
    </row>
    <row r="31" spans="1:6" ht="15">
      <c r="A31" s="45"/>
      <c r="B31" s="45"/>
      <c r="C31" s="17"/>
      <c r="D31" s="96"/>
      <c r="E31" s="17"/>
      <c r="F31" s="96"/>
    </row>
    <row r="32" spans="1:6" ht="15">
      <c r="A32" s="45" t="s">
        <v>62</v>
      </c>
      <c r="B32" s="45"/>
      <c r="C32" s="17"/>
      <c r="D32" s="90">
        <f>SUM(D27:D31)</f>
        <v>-18572</v>
      </c>
      <c r="E32" s="17"/>
      <c r="F32" s="90">
        <f>SUM(F27:F31)</f>
        <v>-8250</v>
      </c>
    </row>
    <row r="33" spans="1:6" ht="15">
      <c r="A33" s="45"/>
      <c r="B33" s="45"/>
      <c r="C33" s="17"/>
      <c r="D33" s="90"/>
      <c r="E33" s="17"/>
      <c r="F33" s="90"/>
    </row>
    <row r="34" spans="1:6" ht="15">
      <c r="A34" s="45"/>
      <c r="B34" s="45"/>
      <c r="C34" s="17"/>
      <c r="D34" s="90"/>
      <c r="E34" s="17"/>
      <c r="F34" s="90"/>
    </row>
    <row r="35" spans="1:6" ht="15.75">
      <c r="A35" s="44" t="s">
        <v>63</v>
      </c>
      <c r="B35" s="45"/>
      <c r="C35" s="17"/>
      <c r="D35" s="90"/>
      <c r="E35" s="17"/>
      <c r="F35" s="90"/>
    </row>
    <row r="36" spans="1:6" ht="15.75">
      <c r="A36" s="44"/>
      <c r="B36" s="45"/>
      <c r="C36" s="17"/>
      <c r="D36" s="90"/>
      <c r="E36" s="17"/>
      <c r="F36" s="90"/>
    </row>
    <row r="37" spans="1:6" ht="15.75">
      <c r="A37" s="44"/>
      <c r="B37" s="45" t="s">
        <v>174</v>
      </c>
      <c r="C37" s="17"/>
      <c r="D37" s="90">
        <v>0</v>
      </c>
      <c r="E37" s="17"/>
      <c r="F37" s="90">
        <v>16050</v>
      </c>
    </row>
    <row r="38" spans="1:6" ht="15.75">
      <c r="A38" s="44"/>
      <c r="B38" s="45" t="s">
        <v>175</v>
      </c>
      <c r="C38" s="17"/>
      <c r="D38" s="90">
        <v>0</v>
      </c>
      <c r="E38" s="17"/>
      <c r="F38" s="90">
        <v>-278</v>
      </c>
    </row>
    <row r="39" spans="1:6" ht="15.75">
      <c r="A39" s="44"/>
      <c r="B39" s="45" t="s">
        <v>176</v>
      </c>
      <c r="C39" s="17"/>
      <c r="D39" s="90">
        <v>0</v>
      </c>
      <c r="E39" s="17"/>
      <c r="F39" s="90">
        <v>-1050</v>
      </c>
    </row>
    <row r="40" spans="1:6" ht="15">
      <c r="A40" s="45"/>
      <c r="B40" s="45" t="s">
        <v>138</v>
      </c>
      <c r="C40" s="17"/>
      <c r="D40" s="90">
        <v>-251</v>
      </c>
      <c r="E40" s="17"/>
      <c r="F40" s="90">
        <v>-187</v>
      </c>
    </row>
    <row r="41" spans="1:6" ht="15">
      <c r="A41" s="45"/>
      <c r="B41" s="45" t="s">
        <v>142</v>
      </c>
      <c r="C41" s="17"/>
      <c r="D41" s="90">
        <v>-238</v>
      </c>
      <c r="E41" s="17"/>
      <c r="F41" s="90">
        <v>-116</v>
      </c>
    </row>
    <row r="42" spans="1:6" ht="15">
      <c r="A42" s="45"/>
      <c r="B42" s="45" t="s">
        <v>173</v>
      </c>
      <c r="C42" s="17"/>
      <c r="D42" s="90">
        <v>-640</v>
      </c>
      <c r="E42" s="17"/>
      <c r="F42" s="90">
        <v>0</v>
      </c>
    </row>
    <row r="43" spans="1:6" ht="15">
      <c r="A43" s="45"/>
      <c r="B43" s="45" t="s">
        <v>64</v>
      </c>
      <c r="C43" s="17"/>
      <c r="D43" s="90">
        <v>11</v>
      </c>
      <c r="E43" s="17"/>
      <c r="F43" s="90">
        <v>157</v>
      </c>
    </row>
    <row r="44" spans="1:6" ht="15">
      <c r="A44" s="45"/>
      <c r="B44" s="45" t="s">
        <v>65</v>
      </c>
      <c r="C44" s="17"/>
      <c r="D44" s="90">
        <v>-18</v>
      </c>
      <c r="E44" s="17"/>
      <c r="F44" s="90">
        <v>-40</v>
      </c>
    </row>
    <row r="45" spans="1:6" ht="15">
      <c r="A45" s="45"/>
      <c r="B45" s="45" t="s">
        <v>161</v>
      </c>
      <c r="C45" s="17"/>
      <c r="D45" s="90">
        <v>21428</v>
      </c>
      <c r="E45" s="17"/>
      <c r="F45" s="90">
        <v>0</v>
      </c>
    </row>
    <row r="46" spans="1:6" ht="15">
      <c r="A46" s="45"/>
      <c r="B46" s="45" t="s">
        <v>172</v>
      </c>
      <c r="C46" s="17"/>
      <c r="D46" s="90">
        <v>-2000</v>
      </c>
      <c r="E46" s="17"/>
      <c r="F46" s="90">
        <v>0</v>
      </c>
    </row>
    <row r="47" spans="1:6" ht="15">
      <c r="A47" s="45"/>
      <c r="B47" s="45"/>
      <c r="C47" s="17"/>
      <c r="D47" s="96"/>
      <c r="E47" s="17"/>
      <c r="F47" s="96"/>
    </row>
    <row r="48" spans="1:6" ht="15">
      <c r="A48" s="45" t="s">
        <v>179</v>
      </c>
      <c r="B48" s="45"/>
      <c r="C48" s="17"/>
      <c r="D48" s="90">
        <f>SUM(D37:D47)</f>
        <v>18292</v>
      </c>
      <c r="E48" s="17"/>
      <c r="F48" s="90">
        <f>SUM(F37:F47)</f>
        <v>14536</v>
      </c>
    </row>
    <row r="49" spans="1:6" ht="15">
      <c r="A49" s="45"/>
      <c r="B49" s="45"/>
      <c r="C49" s="17"/>
      <c r="D49" s="90"/>
      <c r="E49" s="17"/>
      <c r="F49" s="90"/>
    </row>
    <row r="50" spans="1:6" ht="15">
      <c r="A50" s="45"/>
      <c r="B50" s="45"/>
      <c r="C50" s="17"/>
      <c r="D50" s="90"/>
      <c r="E50" s="17"/>
      <c r="F50" s="90"/>
    </row>
    <row r="51" spans="1:6" ht="15.75">
      <c r="A51" s="44" t="s">
        <v>200</v>
      </c>
      <c r="B51" s="45"/>
      <c r="C51" s="17"/>
      <c r="D51" s="90">
        <f>D22+D32+D48</f>
        <v>-3849</v>
      </c>
      <c r="E51" s="17"/>
      <c r="F51" s="90">
        <f>F22+F32+F48</f>
        <v>-1505</v>
      </c>
    </row>
    <row r="52" spans="1:6" ht="15.75">
      <c r="A52" s="44" t="s">
        <v>141</v>
      </c>
      <c r="B52" s="45"/>
      <c r="C52" s="17"/>
      <c r="D52" s="88">
        <v>63</v>
      </c>
      <c r="E52" s="17"/>
      <c r="F52" s="90">
        <v>-9</v>
      </c>
    </row>
    <row r="53" spans="1:6" ht="15.75">
      <c r="A53" s="44" t="s">
        <v>186</v>
      </c>
      <c r="B53" s="45"/>
      <c r="C53" s="17"/>
      <c r="D53" s="88">
        <v>1973</v>
      </c>
      <c r="E53" s="17"/>
      <c r="F53" s="98">
        <v>3487</v>
      </c>
    </row>
    <row r="54" spans="1:6" ht="16.5" thickBot="1">
      <c r="A54" s="44" t="s">
        <v>187</v>
      </c>
      <c r="B54" s="45"/>
      <c r="C54" s="17"/>
      <c r="D54" s="91">
        <f>SUM(D51:D53)</f>
        <v>-1813</v>
      </c>
      <c r="E54" s="17"/>
      <c r="F54" s="91">
        <f>SUM(F51:F53)</f>
        <v>1973</v>
      </c>
    </row>
    <row r="55" spans="1:6" ht="15.75" thickTop="1">
      <c r="A55" s="45"/>
      <c r="B55" s="45"/>
      <c r="C55" s="17"/>
      <c r="D55" s="45"/>
      <c r="E55" s="17"/>
      <c r="F55" s="45"/>
    </row>
    <row r="56" spans="1:6" ht="15">
      <c r="A56" s="45"/>
      <c r="B56" s="45"/>
      <c r="C56" s="17"/>
      <c r="D56" s="45"/>
      <c r="E56" s="17"/>
      <c r="F56" s="45"/>
    </row>
    <row r="57" spans="1:6" ht="15">
      <c r="A57" s="45"/>
      <c r="B57" s="45" t="s">
        <v>162</v>
      </c>
      <c r="C57" s="17"/>
      <c r="D57" s="45"/>
      <c r="E57" s="17"/>
      <c r="F57" s="45"/>
    </row>
    <row r="58" spans="1:6" ht="15">
      <c r="A58" s="45"/>
      <c r="B58" s="45" t="s">
        <v>163</v>
      </c>
      <c r="C58" s="17"/>
      <c r="D58" s="99">
        <v>0</v>
      </c>
      <c r="E58" s="27"/>
      <c r="F58" s="99">
        <v>4021</v>
      </c>
    </row>
    <row r="59" spans="1:6" ht="15">
      <c r="A59" s="45"/>
      <c r="B59" s="45" t="s">
        <v>31</v>
      </c>
      <c r="C59" s="17"/>
      <c r="D59" s="99">
        <f>'BS'!B26</f>
        <v>1678</v>
      </c>
      <c r="E59" s="17"/>
      <c r="F59" s="99">
        <v>1117</v>
      </c>
    </row>
    <row r="60" spans="1:6" ht="15">
      <c r="A60" s="45"/>
      <c r="B60" s="45" t="s">
        <v>140</v>
      </c>
      <c r="C60" s="17"/>
      <c r="D60" s="99">
        <v>-3491</v>
      </c>
      <c r="E60" s="17"/>
      <c r="F60" s="99">
        <v>-3165</v>
      </c>
    </row>
    <row r="61" spans="1:6" ht="15.75" thickBot="1">
      <c r="A61" s="45"/>
      <c r="B61" s="45"/>
      <c r="C61" s="17"/>
      <c r="D61" s="64">
        <f>D59+D60</f>
        <v>-1813</v>
      </c>
      <c r="E61" s="100"/>
      <c r="F61" s="64">
        <f>F58+F59+F60</f>
        <v>1973</v>
      </c>
    </row>
    <row r="62" spans="1:6" ht="15.75" thickTop="1">
      <c r="A62" s="45"/>
      <c r="B62" s="45"/>
      <c r="C62" s="17"/>
      <c r="D62" s="45"/>
      <c r="E62" s="17"/>
      <c r="F62" s="45"/>
    </row>
    <row r="63" spans="1:6" ht="15">
      <c r="A63" s="17"/>
      <c r="B63" s="17"/>
      <c r="C63" s="17"/>
      <c r="D63" s="17"/>
      <c r="E63" s="17"/>
      <c r="F63" s="17"/>
    </row>
    <row r="64" spans="1:6" ht="15">
      <c r="A64" s="38"/>
      <c r="B64" s="17"/>
      <c r="C64" s="17"/>
      <c r="D64" s="101"/>
      <c r="E64" s="17"/>
      <c r="F64" s="17"/>
    </row>
    <row r="65" spans="1:6" ht="15">
      <c r="A65" s="17"/>
      <c r="B65" s="17"/>
      <c r="C65" s="17"/>
      <c r="D65" s="17"/>
      <c r="E65" s="17"/>
      <c r="F65" s="17"/>
    </row>
    <row r="66" spans="1:6" ht="15">
      <c r="A66" s="17"/>
      <c r="B66" s="17"/>
      <c r="C66" s="17"/>
      <c r="D66" s="17"/>
      <c r="E66" s="17"/>
      <c r="F66" s="17"/>
    </row>
    <row r="67" spans="1:6" ht="15">
      <c r="A67" s="17"/>
      <c r="B67" s="17"/>
      <c r="C67" s="17"/>
      <c r="D67" s="17"/>
      <c r="E67" s="17"/>
      <c r="F67" s="17"/>
    </row>
    <row r="68" spans="1:6" ht="15">
      <c r="A68" s="17"/>
      <c r="B68" s="17"/>
      <c r="C68" s="17"/>
      <c r="D68" s="17"/>
      <c r="E68" s="17"/>
      <c r="F68" s="17"/>
    </row>
    <row r="69" spans="1:6" ht="15">
      <c r="A69" s="17"/>
      <c r="B69" s="17"/>
      <c r="C69" s="17"/>
      <c r="D69" s="17"/>
      <c r="E69" s="17"/>
      <c r="F69" s="17"/>
    </row>
    <row r="70" spans="1:6" ht="15">
      <c r="A70" s="17"/>
      <c r="B70" s="17"/>
      <c r="C70" s="17"/>
      <c r="D70" s="17"/>
      <c r="E70" s="17"/>
      <c r="F70" s="17"/>
    </row>
    <row r="71" spans="1:6" ht="15">
      <c r="A71" s="17"/>
      <c r="B71" s="17"/>
      <c r="C71" s="17"/>
      <c r="D71" s="17"/>
      <c r="E71" s="17"/>
      <c r="F71" s="17"/>
    </row>
    <row r="72" spans="1:6" ht="15">
      <c r="A72" s="17"/>
      <c r="B72" s="17"/>
      <c r="C72" s="17"/>
      <c r="D72" s="17"/>
      <c r="E72" s="17"/>
      <c r="F72" s="17"/>
    </row>
    <row r="73" spans="1:6" ht="15">
      <c r="A73" s="17"/>
      <c r="B73" s="17"/>
      <c r="C73" s="17"/>
      <c r="D73" s="17"/>
      <c r="E73" s="17"/>
      <c r="F73" s="17"/>
    </row>
  </sheetData>
  <printOptions/>
  <pageMargins left="0.48" right="0.45" top="1" bottom="1" header="0.5" footer="0.5"/>
  <pageSetup fitToHeight="1" fitToWidth="1"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L233"/>
  <sheetViews>
    <sheetView tabSelected="1" view="pageBreakPreview" zoomScaleSheetLayoutView="100" workbookViewId="0" topLeftCell="A210">
      <selection activeCell="J115" sqref="J115"/>
    </sheetView>
  </sheetViews>
  <sheetFormatPr defaultColWidth="9.140625" defaultRowHeight="12.75"/>
  <cols>
    <col min="1" max="1" width="6.421875" style="4" customWidth="1"/>
    <col min="2" max="2" width="4.57421875" style="4" customWidth="1"/>
    <col min="3" max="3" width="5.140625" style="4" bestFit="1" customWidth="1"/>
    <col min="4" max="4" width="11.28125" style="4" customWidth="1"/>
    <col min="5" max="5" width="9.140625" style="4" customWidth="1"/>
    <col min="6" max="6" width="16.00390625" style="4" customWidth="1"/>
    <col min="7" max="7" width="13.28125" style="4" customWidth="1"/>
    <col min="8" max="8" width="15.28125" style="4" bestFit="1" customWidth="1"/>
    <col min="9" max="9" width="19.140625" style="4" bestFit="1" customWidth="1"/>
    <col min="10" max="10" width="20.421875" style="4" customWidth="1"/>
    <col min="11" max="11" width="19.421875" style="4" customWidth="1"/>
    <col min="12" max="16384" width="9.140625" style="4" customWidth="1"/>
  </cols>
  <sheetData>
    <row r="1" spans="1:6" ht="15.75">
      <c r="A1" s="18" t="str">
        <f>+'[1]PL Condensed'!A1</f>
        <v>BORNEO AQUA HARVEST BERHAD (649504-D)</v>
      </c>
      <c r="B1" s="17"/>
      <c r="C1" s="17"/>
      <c r="D1" s="17"/>
      <c r="E1" s="17"/>
      <c r="F1" s="18"/>
    </row>
    <row r="2" spans="1:6" ht="15">
      <c r="A2" s="17" t="str">
        <f>+'[1]PL Condensed'!A2</f>
        <v>(Incorporated in Malaysia)</v>
      </c>
      <c r="B2" s="17"/>
      <c r="C2" s="17"/>
      <c r="D2" s="17"/>
      <c r="E2" s="17"/>
      <c r="F2" s="17"/>
    </row>
    <row r="4" spans="1:7" ht="15.75">
      <c r="A4" s="18" t="s">
        <v>66</v>
      </c>
      <c r="B4" s="17"/>
      <c r="C4" s="17"/>
      <c r="D4" s="17"/>
      <c r="E4" s="17"/>
      <c r="F4" s="17"/>
      <c r="G4" s="17"/>
    </row>
    <row r="5" spans="1:7" ht="15.75">
      <c r="A5" s="18" t="str">
        <f>PL!A8</f>
        <v>FOR THE QUARTER ENDED 31 MARCH 2009</v>
      </c>
      <c r="B5" s="17"/>
      <c r="C5" s="17"/>
      <c r="D5" s="17"/>
      <c r="E5" s="17"/>
      <c r="F5" s="17"/>
      <c r="G5" s="17"/>
    </row>
    <row r="6" ht="12.75">
      <c r="A6" s="1"/>
    </row>
    <row r="7" spans="1:7" ht="15.75">
      <c r="A7" s="19" t="s">
        <v>67</v>
      </c>
      <c r="B7" s="18" t="s">
        <v>68</v>
      </c>
      <c r="C7" s="17"/>
      <c r="D7" s="17"/>
      <c r="E7" s="17"/>
      <c r="F7" s="17"/>
      <c r="G7" s="17"/>
    </row>
    <row r="8" ht="15">
      <c r="A8" s="17"/>
    </row>
    <row r="9" ht="15">
      <c r="A9" s="17"/>
    </row>
    <row r="10" ht="15">
      <c r="A10" s="17"/>
    </row>
    <row r="11" ht="15">
      <c r="A11" s="17"/>
    </row>
    <row r="12" ht="15">
      <c r="A12" s="17"/>
    </row>
    <row r="13" ht="15">
      <c r="A13" s="17"/>
    </row>
    <row r="14" ht="15">
      <c r="A14" s="17"/>
    </row>
    <row r="15" ht="15">
      <c r="A15" s="17"/>
    </row>
    <row r="16" ht="15">
      <c r="A16" s="17"/>
    </row>
    <row r="17" ht="15">
      <c r="A17" s="17"/>
    </row>
    <row r="18" ht="15">
      <c r="A18" s="17"/>
    </row>
    <row r="19" ht="15">
      <c r="A19" s="17"/>
    </row>
    <row r="20" spans="1:2" ht="15.75">
      <c r="A20" s="19" t="s">
        <v>69</v>
      </c>
      <c r="B20" s="18" t="s">
        <v>70</v>
      </c>
    </row>
    <row r="21" ht="15">
      <c r="A21" s="17"/>
    </row>
    <row r="22" ht="15">
      <c r="A22" s="17"/>
    </row>
    <row r="23" ht="15">
      <c r="A23" s="17"/>
    </row>
    <row r="24" ht="15">
      <c r="A24" s="17"/>
    </row>
    <row r="25" ht="15">
      <c r="A25" s="17"/>
    </row>
    <row r="26" ht="15">
      <c r="A26" s="17"/>
    </row>
    <row r="27" spans="1:3" ht="15">
      <c r="A27" s="17"/>
      <c r="C27" s="6"/>
    </row>
    <row r="28" spans="1:8" ht="15">
      <c r="A28" s="17"/>
      <c r="B28" s="17" t="s">
        <v>71</v>
      </c>
      <c r="C28" s="20">
        <v>107</v>
      </c>
      <c r="D28" s="17" t="s">
        <v>164</v>
      </c>
      <c r="E28" s="17"/>
      <c r="F28" s="17"/>
      <c r="G28" s="17"/>
      <c r="H28" s="17"/>
    </row>
    <row r="29" spans="1:8" ht="15">
      <c r="A29" s="17"/>
      <c r="B29" s="17" t="s">
        <v>71</v>
      </c>
      <c r="C29" s="20">
        <v>111</v>
      </c>
      <c r="D29" s="17" t="s">
        <v>165</v>
      </c>
      <c r="E29" s="17"/>
      <c r="F29" s="17"/>
      <c r="G29" s="17"/>
      <c r="H29" s="17"/>
    </row>
    <row r="30" spans="1:8" ht="15">
      <c r="A30" s="17"/>
      <c r="B30" s="17" t="s">
        <v>71</v>
      </c>
      <c r="C30" s="20">
        <v>112</v>
      </c>
      <c r="D30" s="17" t="s">
        <v>166</v>
      </c>
      <c r="E30" s="17"/>
      <c r="F30" s="17"/>
      <c r="G30" s="17"/>
      <c r="H30" s="17"/>
    </row>
    <row r="31" spans="1:8" ht="15">
      <c r="A31" s="17"/>
      <c r="B31" s="17" t="s">
        <v>71</v>
      </c>
      <c r="C31" s="20">
        <v>118</v>
      </c>
      <c r="D31" s="17" t="s">
        <v>8</v>
      </c>
      <c r="E31" s="17"/>
      <c r="F31" s="17"/>
      <c r="G31" s="17"/>
      <c r="H31" s="17"/>
    </row>
    <row r="32" spans="1:8" ht="15">
      <c r="A32" s="17"/>
      <c r="B32" s="17" t="s">
        <v>71</v>
      </c>
      <c r="C32" s="20">
        <v>120</v>
      </c>
      <c r="D32" s="17" t="s">
        <v>167</v>
      </c>
      <c r="E32" s="17"/>
      <c r="F32" s="17"/>
      <c r="G32" s="17"/>
      <c r="H32" s="17"/>
    </row>
    <row r="33" spans="1:8" ht="15">
      <c r="A33" s="17"/>
      <c r="B33" s="17" t="s">
        <v>71</v>
      </c>
      <c r="C33" s="20">
        <v>137</v>
      </c>
      <c r="D33" s="17" t="s">
        <v>168</v>
      </c>
      <c r="E33" s="17"/>
      <c r="F33" s="17"/>
      <c r="G33" s="17"/>
      <c r="H33" s="17"/>
    </row>
    <row r="34" spans="1:3" ht="15">
      <c r="A34" s="17"/>
      <c r="C34" s="6"/>
    </row>
    <row r="35" spans="1:3" ht="15">
      <c r="A35" s="17"/>
      <c r="C35" s="6"/>
    </row>
    <row r="36" spans="1:3" ht="15">
      <c r="A36" s="17"/>
      <c r="C36" s="6"/>
    </row>
    <row r="37" spans="1:3" ht="15">
      <c r="A37" s="17"/>
      <c r="C37" s="6"/>
    </row>
    <row r="38" spans="1:3" ht="15">
      <c r="A38" s="17"/>
      <c r="C38" s="6"/>
    </row>
    <row r="39" spans="1:7" ht="15.75">
      <c r="A39" s="21" t="s">
        <v>73</v>
      </c>
      <c r="B39" s="18" t="s">
        <v>170</v>
      </c>
      <c r="C39" s="22"/>
      <c r="D39" s="18"/>
      <c r="E39" s="18"/>
      <c r="F39" s="18"/>
      <c r="G39" s="18"/>
    </row>
    <row r="40" spans="1:3" ht="15">
      <c r="A40" s="21"/>
      <c r="C40" s="6"/>
    </row>
    <row r="41" spans="1:10" ht="15">
      <c r="A41" s="21"/>
      <c r="B41" s="17" t="s">
        <v>171</v>
      </c>
      <c r="C41" s="20"/>
      <c r="D41" s="17"/>
      <c r="E41" s="17"/>
      <c r="F41" s="17"/>
      <c r="G41" s="17"/>
      <c r="H41" s="17"/>
      <c r="I41" s="17"/>
      <c r="J41" s="17"/>
    </row>
    <row r="42" spans="1:10" ht="15">
      <c r="A42" s="17"/>
      <c r="H42" s="14"/>
      <c r="I42" s="14"/>
      <c r="J42" s="14"/>
    </row>
    <row r="43" ht="15">
      <c r="A43" s="17"/>
    </row>
    <row r="44" spans="1:5" ht="15.75">
      <c r="A44" s="21" t="s">
        <v>74</v>
      </c>
      <c r="B44" s="23" t="s">
        <v>76</v>
      </c>
      <c r="C44" s="23"/>
      <c r="D44" s="23"/>
      <c r="E44" s="23"/>
    </row>
    <row r="45" spans="1:5" ht="15">
      <c r="A45" s="21"/>
      <c r="B45" s="15"/>
      <c r="C45" s="15"/>
      <c r="D45" s="15"/>
      <c r="E45" s="15"/>
    </row>
    <row r="46" ht="15">
      <c r="A46" s="17"/>
    </row>
    <row r="47" ht="15">
      <c r="A47" s="17"/>
    </row>
    <row r="48" ht="15">
      <c r="A48" s="17"/>
    </row>
    <row r="49" spans="1:7" ht="15.75">
      <c r="A49" s="19" t="s">
        <v>75</v>
      </c>
      <c r="B49" s="18" t="s">
        <v>78</v>
      </c>
      <c r="C49" s="17"/>
      <c r="D49" s="17"/>
      <c r="E49" s="17"/>
      <c r="F49" s="17"/>
      <c r="G49" s="17"/>
    </row>
    <row r="50" spans="1:7" ht="15">
      <c r="A50" s="17"/>
      <c r="B50" s="17"/>
      <c r="C50" s="17"/>
      <c r="D50" s="17"/>
      <c r="E50" s="17"/>
      <c r="F50" s="17"/>
      <c r="G50" s="17"/>
    </row>
    <row r="51" ht="15">
      <c r="A51" s="17"/>
    </row>
    <row r="52" ht="15">
      <c r="A52" s="17"/>
    </row>
    <row r="53" ht="15">
      <c r="A53" s="17"/>
    </row>
    <row r="54" spans="1:4" ht="15.75">
      <c r="A54" s="19" t="s">
        <v>77</v>
      </c>
      <c r="B54" s="18" t="s">
        <v>80</v>
      </c>
      <c r="C54" s="18"/>
      <c r="D54" s="18"/>
    </row>
    <row r="55" ht="15">
      <c r="A55" s="17"/>
    </row>
    <row r="56" ht="15">
      <c r="A56" s="17"/>
    </row>
    <row r="57" ht="15">
      <c r="A57" s="17"/>
    </row>
    <row r="58" ht="15">
      <c r="A58" s="17"/>
    </row>
    <row r="59" spans="1:5" ht="15.75">
      <c r="A59" s="19" t="s">
        <v>79</v>
      </c>
      <c r="B59" s="18" t="s">
        <v>82</v>
      </c>
      <c r="C59" s="17"/>
      <c r="D59" s="17"/>
      <c r="E59" s="17"/>
    </row>
    <row r="60" spans="1:2" ht="15">
      <c r="A60" s="19"/>
      <c r="B60" s="1"/>
    </row>
    <row r="61" spans="1:11" ht="15">
      <c r="A61" s="17"/>
      <c r="I61" s="16"/>
      <c r="K61" s="16"/>
    </row>
    <row r="62" spans="1:11" ht="15">
      <c r="A62" s="17"/>
      <c r="I62" s="16"/>
      <c r="K62" s="16"/>
    </row>
    <row r="63" spans="1:11" ht="15">
      <c r="A63" s="17"/>
      <c r="I63" s="16"/>
      <c r="K63" s="16"/>
    </row>
    <row r="64" spans="1:9" ht="15.75">
      <c r="A64" s="19" t="s">
        <v>81</v>
      </c>
      <c r="B64" s="18" t="s">
        <v>129</v>
      </c>
      <c r="C64" s="18"/>
      <c r="D64" s="18"/>
      <c r="I64" s="4" t="s">
        <v>42</v>
      </c>
    </row>
    <row r="65" spans="1:4" ht="15">
      <c r="A65" s="17"/>
      <c r="B65" s="17"/>
      <c r="C65" s="17"/>
      <c r="D65" s="17"/>
    </row>
    <row r="66" ht="15">
      <c r="A66" s="17"/>
    </row>
    <row r="67" ht="15">
      <c r="A67" s="17"/>
    </row>
    <row r="68" ht="12.75" customHeight="1" hidden="1">
      <c r="A68" s="17"/>
    </row>
    <row r="69" ht="12.75" customHeight="1" hidden="1">
      <c r="A69" s="17"/>
    </row>
    <row r="70" ht="12.75" customHeight="1" hidden="1">
      <c r="A70" s="17"/>
    </row>
    <row r="71" spans="1:5" ht="15.75">
      <c r="A71" s="19" t="s">
        <v>83</v>
      </c>
      <c r="B71" s="18" t="s">
        <v>85</v>
      </c>
      <c r="C71" s="18"/>
      <c r="D71" s="18"/>
      <c r="E71" s="18"/>
    </row>
    <row r="72" ht="15">
      <c r="A72" s="17"/>
    </row>
    <row r="73" ht="15.75">
      <c r="A73" s="18"/>
    </row>
    <row r="74" ht="15">
      <c r="A74" s="17"/>
    </row>
    <row r="75" spans="1:6" ht="15.75">
      <c r="A75" s="19" t="s">
        <v>84</v>
      </c>
      <c r="B75" s="18" t="s">
        <v>87</v>
      </c>
      <c r="C75" s="17"/>
      <c r="D75" s="17"/>
      <c r="E75" s="17"/>
      <c r="F75" s="17"/>
    </row>
    <row r="76" ht="15">
      <c r="A76" s="17"/>
    </row>
    <row r="77" ht="15">
      <c r="A77" s="17"/>
    </row>
    <row r="79" ht="12.75">
      <c r="B79" s="4" t="s">
        <v>42</v>
      </c>
    </row>
    <row r="81" spans="1:4" ht="15.75">
      <c r="A81" s="19" t="s">
        <v>86</v>
      </c>
      <c r="B81" s="18" t="s">
        <v>89</v>
      </c>
      <c r="C81" s="18"/>
      <c r="D81" s="18"/>
    </row>
    <row r="85" ht="12" customHeight="1"/>
    <row r="86" spans="1:6" ht="15.75">
      <c r="A86" s="19" t="s">
        <v>88</v>
      </c>
      <c r="B86" s="18" t="s">
        <v>91</v>
      </c>
      <c r="C86" s="17"/>
      <c r="D86" s="17"/>
      <c r="E86" s="17"/>
      <c r="F86" s="17"/>
    </row>
    <row r="87" spans="1:2" ht="12.75">
      <c r="A87" s="13"/>
      <c r="B87" s="1"/>
    </row>
    <row r="88" spans="1:2" ht="12.75">
      <c r="A88" s="13"/>
      <c r="B88" s="1"/>
    </row>
    <row r="89" spans="1:2" ht="12.75">
      <c r="A89" s="13"/>
      <c r="B89" s="1"/>
    </row>
    <row r="90" spans="1:8" ht="15.75">
      <c r="A90" s="19" t="s">
        <v>90</v>
      </c>
      <c r="B90" s="18" t="s">
        <v>126</v>
      </c>
      <c r="C90" s="18"/>
      <c r="D90" s="18"/>
      <c r="E90" s="17"/>
      <c r="F90" s="17"/>
      <c r="G90" s="17"/>
      <c r="H90" s="17"/>
    </row>
    <row r="91" spans="1:8" ht="15">
      <c r="A91" s="17"/>
      <c r="B91" s="17"/>
      <c r="C91" s="17"/>
      <c r="D91" s="17"/>
      <c r="E91" s="17"/>
      <c r="F91" s="17"/>
      <c r="G91" s="17"/>
      <c r="H91" s="17"/>
    </row>
    <row r="92" spans="1:8" ht="15">
      <c r="A92" s="17"/>
      <c r="B92" s="17"/>
      <c r="C92" s="17"/>
      <c r="D92" s="17"/>
      <c r="E92" s="17"/>
      <c r="F92" s="17"/>
      <c r="G92" s="17"/>
      <c r="H92" s="17"/>
    </row>
    <row r="94" ht="12.75" hidden="1"/>
    <row r="95" ht="12.75" hidden="1"/>
    <row r="96" ht="12.75" hidden="1"/>
    <row r="97" ht="12.75" hidden="1"/>
    <row r="98" ht="12.75" hidden="1"/>
    <row r="99" ht="12.75" hidden="1"/>
    <row r="100" ht="12.75" hidden="1"/>
    <row r="101" ht="12.75" hidden="1"/>
    <row r="102" spans="1:11" ht="15.75">
      <c r="A102" s="19" t="s">
        <v>92</v>
      </c>
      <c r="B102" s="23" t="s">
        <v>94</v>
      </c>
      <c r="C102" s="17"/>
      <c r="D102" s="17"/>
      <c r="E102" s="17"/>
      <c r="F102" s="17"/>
      <c r="G102" s="17"/>
      <c r="H102" s="17"/>
      <c r="I102" s="17"/>
      <c r="J102" s="17"/>
      <c r="K102" s="17"/>
    </row>
    <row r="103" spans="1:11" ht="15">
      <c r="A103" s="19"/>
      <c r="B103" s="17"/>
      <c r="C103" s="17"/>
      <c r="D103" s="17"/>
      <c r="E103" s="17"/>
      <c r="F103" s="17"/>
      <c r="G103" s="17"/>
      <c r="H103" s="17"/>
      <c r="I103" s="17"/>
      <c r="J103" s="17"/>
      <c r="K103" s="17"/>
    </row>
    <row r="104" spans="1:11" ht="15">
      <c r="A104" s="17"/>
      <c r="B104" s="17"/>
      <c r="C104" s="17"/>
      <c r="D104" s="17"/>
      <c r="E104" s="17"/>
      <c r="F104" s="17"/>
      <c r="G104" s="17"/>
      <c r="H104" s="17"/>
      <c r="I104" s="17"/>
      <c r="J104" s="17"/>
      <c r="K104" s="17"/>
    </row>
    <row r="105" spans="1:11" ht="15">
      <c r="A105" s="17"/>
      <c r="B105" s="17"/>
      <c r="C105" s="17"/>
      <c r="D105" s="17"/>
      <c r="E105" s="17"/>
      <c r="F105" s="17"/>
      <c r="G105" s="17"/>
      <c r="H105" s="17"/>
      <c r="I105" s="17"/>
      <c r="J105" s="17"/>
      <c r="K105" s="17"/>
    </row>
    <row r="106" spans="1:11" ht="15">
      <c r="A106" s="17"/>
      <c r="B106" s="17"/>
      <c r="C106" s="17"/>
      <c r="D106" s="17"/>
      <c r="E106" s="17"/>
      <c r="F106" s="17"/>
      <c r="G106" s="17"/>
      <c r="H106" s="17"/>
      <c r="I106" s="17"/>
      <c r="J106" s="17"/>
      <c r="K106" s="17"/>
    </row>
    <row r="107" spans="1:11" ht="15">
      <c r="A107" s="17"/>
      <c r="B107" s="17"/>
      <c r="C107" s="17"/>
      <c r="D107" s="17"/>
      <c r="E107" s="17"/>
      <c r="F107" s="17"/>
      <c r="G107" s="17"/>
      <c r="H107" s="17"/>
      <c r="I107" s="17"/>
      <c r="J107" s="17"/>
      <c r="K107" s="17"/>
    </row>
    <row r="108" spans="1:11" ht="15">
      <c r="A108" s="17"/>
      <c r="B108" s="17"/>
      <c r="C108" s="17"/>
      <c r="D108" s="17"/>
      <c r="E108" s="17"/>
      <c r="F108" s="17"/>
      <c r="G108" s="17"/>
      <c r="H108" s="17"/>
      <c r="I108" s="17"/>
      <c r="J108" s="17"/>
      <c r="K108" s="17"/>
    </row>
    <row r="109" spans="1:11" ht="15">
      <c r="A109" s="17"/>
      <c r="B109" s="17"/>
      <c r="C109" s="17"/>
      <c r="D109" s="17"/>
      <c r="E109" s="17"/>
      <c r="F109" s="17"/>
      <c r="G109" s="17"/>
      <c r="H109" s="17"/>
      <c r="I109" s="17"/>
      <c r="J109" s="17"/>
      <c r="K109" s="17"/>
    </row>
    <row r="110" spans="1:11" ht="15">
      <c r="A110" s="17"/>
      <c r="B110" s="17"/>
      <c r="C110" s="17"/>
      <c r="D110" s="17"/>
      <c r="E110" s="17"/>
      <c r="F110" s="17"/>
      <c r="G110" s="17"/>
      <c r="H110" s="17"/>
      <c r="I110" s="17"/>
      <c r="J110" s="17"/>
      <c r="K110" s="17"/>
    </row>
    <row r="111" spans="1:11" ht="15">
      <c r="A111" s="17"/>
      <c r="B111" s="17"/>
      <c r="C111" s="17"/>
      <c r="D111" s="17"/>
      <c r="E111" s="17"/>
      <c r="F111" s="17"/>
      <c r="G111" s="17"/>
      <c r="H111" s="17"/>
      <c r="I111" s="17"/>
      <c r="J111" s="17"/>
      <c r="K111" s="17"/>
    </row>
    <row r="112" spans="1:11" ht="15">
      <c r="A112" s="17"/>
      <c r="B112" s="17"/>
      <c r="C112" s="17"/>
      <c r="D112" s="17"/>
      <c r="E112" s="17"/>
      <c r="F112" s="17"/>
      <c r="G112" s="17"/>
      <c r="H112" s="17"/>
      <c r="I112" s="17"/>
      <c r="J112" s="17"/>
      <c r="K112" s="17"/>
    </row>
    <row r="113" spans="1:11" ht="15">
      <c r="A113" s="17"/>
      <c r="B113" s="17"/>
      <c r="C113" s="17"/>
      <c r="D113" s="17"/>
      <c r="E113" s="17"/>
      <c r="F113" s="17"/>
      <c r="G113" s="17"/>
      <c r="H113" s="17"/>
      <c r="I113" s="17"/>
      <c r="J113" s="17"/>
      <c r="K113" s="17"/>
    </row>
    <row r="114" spans="1:11" ht="15">
      <c r="A114" s="17"/>
      <c r="B114" s="17"/>
      <c r="C114" s="17"/>
      <c r="D114" s="17"/>
      <c r="E114" s="17"/>
      <c r="F114" s="17"/>
      <c r="G114" s="17"/>
      <c r="H114" s="17"/>
      <c r="I114" s="17"/>
      <c r="J114" s="17"/>
      <c r="K114" s="17"/>
    </row>
    <row r="115" spans="1:11" ht="15.75">
      <c r="A115" s="19" t="s">
        <v>93</v>
      </c>
      <c r="B115" s="18" t="s">
        <v>156</v>
      </c>
      <c r="C115" s="17"/>
      <c r="D115" s="17"/>
      <c r="E115" s="17"/>
      <c r="F115" s="17"/>
      <c r="G115" s="17"/>
      <c r="H115" s="17"/>
      <c r="I115" s="17"/>
      <c r="J115" s="17"/>
      <c r="K115" s="17"/>
    </row>
    <row r="116" spans="1:11" ht="15.75">
      <c r="A116" s="19"/>
      <c r="B116" s="18"/>
      <c r="C116" s="17"/>
      <c r="D116" s="17"/>
      <c r="E116" s="17"/>
      <c r="F116" s="17"/>
      <c r="G116" s="17"/>
      <c r="H116" s="17"/>
      <c r="I116" s="17"/>
      <c r="J116" s="17"/>
      <c r="K116" s="17"/>
    </row>
    <row r="117" spans="1:11" ht="15.75">
      <c r="A117" s="19"/>
      <c r="B117" s="18"/>
      <c r="C117" s="17"/>
      <c r="D117" s="17"/>
      <c r="E117" s="17"/>
      <c r="F117" s="17"/>
      <c r="G117" s="17"/>
      <c r="H117" s="17"/>
      <c r="I117" s="17"/>
      <c r="J117" s="17"/>
      <c r="K117" s="17"/>
    </row>
    <row r="118" spans="1:11" ht="15.75">
      <c r="A118" s="19"/>
      <c r="B118" s="18"/>
      <c r="C118" s="17"/>
      <c r="D118" s="17"/>
      <c r="E118" s="17"/>
      <c r="F118" s="17"/>
      <c r="G118" s="17"/>
      <c r="H118" s="17"/>
      <c r="I118" s="17"/>
      <c r="J118" s="17"/>
      <c r="K118" s="17"/>
    </row>
    <row r="119" spans="1:12" ht="15">
      <c r="A119" s="17"/>
      <c r="B119" s="17"/>
      <c r="C119" s="17"/>
      <c r="D119" s="17"/>
      <c r="E119" s="17"/>
      <c r="F119" s="17"/>
      <c r="G119" s="17"/>
      <c r="H119" s="17"/>
      <c r="I119" s="17"/>
      <c r="J119" s="17"/>
      <c r="K119" s="17"/>
      <c r="L119" s="1"/>
    </row>
    <row r="120" spans="1:11" ht="15">
      <c r="A120" s="17"/>
      <c r="B120" s="17"/>
      <c r="C120" s="17"/>
      <c r="D120" s="17"/>
      <c r="E120" s="17"/>
      <c r="F120" s="17"/>
      <c r="G120" s="17"/>
      <c r="H120" s="17"/>
      <c r="I120" s="17"/>
      <c r="J120" s="17"/>
      <c r="K120" s="17"/>
    </row>
    <row r="121" spans="1:11" ht="15">
      <c r="A121" s="17"/>
      <c r="B121" s="17"/>
      <c r="C121" s="17"/>
      <c r="D121" s="17"/>
      <c r="E121" s="17"/>
      <c r="F121" s="17"/>
      <c r="G121" s="17"/>
      <c r="H121" s="17"/>
      <c r="I121" s="17"/>
      <c r="J121" s="17"/>
      <c r="K121" s="17"/>
    </row>
    <row r="122" spans="1:11" ht="15">
      <c r="A122" s="17"/>
      <c r="B122" s="17"/>
      <c r="C122" s="17"/>
      <c r="D122" s="17"/>
      <c r="E122" s="17"/>
      <c r="F122" s="17"/>
      <c r="G122" s="17"/>
      <c r="H122" s="17"/>
      <c r="I122" s="17"/>
      <c r="J122" s="17"/>
      <c r="K122" s="17"/>
    </row>
    <row r="123" spans="1:11" ht="15">
      <c r="A123" s="17"/>
      <c r="B123" s="17"/>
      <c r="C123" s="17"/>
      <c r="D123" s="17"/>
      <c r="E123" s="17"/>
      <c r="F123" s="17"/>
      <c r="G123" s="17"/>
      <c r="H123" s="17"/>
      <c r="I123" s="17"/>
      <c r="J123" s="17"/>
      <c r="K123" s="17"/>
    </row>
    <row r="124" spans="1:11" ht="15">
      <c r="A124" s="17"/>
      <c r="B124" s="17"/>
      <c r="C124" s="17"/>
      <c r="D124" s="17"/>
      <c r="E124" s="17"/>
      <c r="F124" s="17"/>
      <c r="G124" s="17"/>
      <c r="H124" s="17"/>
      <c r="I124" s="17"/>
      <c r="J124" s="17"/>
      <c r="K124" s="17"/>
    </row>
    <row r="125" spans="1:11" ht="15">
      <c r="A125" s="17"/>
      <c r="B125" s="17"/>
      <c r="C125" s="17"/>
      <c r="D125" s="17"/>
      <c r="E125" s="17"/>
      <c r="F125" s="17"/>
      <c r="G125" s="17"/>
      <c r="H125" s="17"/>
      <c r="I125" s="17"/>
      <c r="J125" s="17"/>
      <c r="K125" s="17"/>
    </row>
    <row r="126" spans="1:11" ht="15.75">
      <c r="A126" s="19" t="s">
        <v>95</v>
      </c>
      <c r="B126" s="18" t="s">
        <v>201</v>
      </c>
      <c r="C126" s="17"/>
      <c r="D126" s="17"/>
      <c r="E126" s="17"/>
      <c r="F126" s="17"/>
      <c r="G126" s="17"/>
      <c r="H126" s="17"/>
      <c r="I126" s="17"/>
      <c r="J126" s="17"/>
      <c r="K126" s="17"/>
    </row>
    <row r="127" spans="1:11" ht="15">
      <c r="A127" s="17"/>
      <c r="B127" s="17"/>
      <c r="C127" s="17"/>
      <c r="D127" s="17"/>
      <c r="E127" s="17"/>
      <c r="F127" s="17"/>
      <c r="G127" s="17"/>
      <c r="H127" s="17"/>
      <c r="I127" s="17"/>
      <c r="J127" s="17"/>
      <c r="K127" s="17"/>
    </row>
    <row r="128" spans="1:11" ht="15">
      <c r="A128" s="17"/>
      <c r="B128" s="17"/>
      <c r="C128" s="17"/>
      <c r="D128" s="17"/>
      <c r="E128" s="17"/>
      <c r="F128" s="17"/>
      <c r="G128" s="17"/>
      <c r="H128" s="17"/>
      <c r="I128" s="17"/>
      <c r="J128" s="17"/>
      <c r="K128" s="17"/>
    </row>
    <row r="129" spans="1:11" ht="15">
      <c r="A129" s="17"/>
      <c r="B129" s="17"/>
      <c r="C129" s="17"/>
      <c r="D129" s="17"/>
      <c r="E129" s="17"/>
      <c r="F129" s="17"/>
      <c r="G129" s="17"/>
      <c r="H129" s="17"/>
      <c r="I129" s="17"/>
      <c r="J129" s="17"/>
      <c r="K129" s="17"/>
    </row>
    <row r="130" spans="1:11" ht="15">
      <c r="A130" s="17"/>
      <c r="B130" s="17"/>
      <c r="C130" s="17"/>
      <c r="D130" s="17"/>
      <c r="E130" s="17"/>
      <c r="F130" s="17"/>
      <c r="G130" s="17"/>
      <c r="H130" s="17"/>
      <c r="I130" s="17"/>
      <c r="J130" s="17"/>
      <c r="K130" s="17"/>
    </row>
    <row r="131" spans="1:11" ht="15">
      <c r="A131" s="17"/>
      <c r="B131" s="17"/>
      <c r="C131" s="17"/>
      <c r="D131" s="17"/>
      <c r="E131" s="17"/>
      <c r="F131" s="17"/>
      <c r="G131" s="17"/>
      <c r="H131" s="17"/>
      <c r="I131" s="17"/>
      <c r="J131" s="17"/>
      <c r="K131" s="17"/>
    </row>
    <row r="132" spans="1:11" ht="15.75">
      <c r="A132" s="19" t="s">
        <v>96</v>
      </c>
      <c r="B132" s="18" t="s">
        <v>98</v>
      </c>
      <c r="C132" s="17"/>
      <c r="D132" s="17"/>
      <c r="E132" s="17"/>
      <c r="F132" s="17"/>
      <c r="G132" s="17"/>
      <c r="H132" s="17"/>
      <c r="I132" s="17"/>
      <c r="J132" s="17"/>
      <c r="K132" s="17"/>
    </row>
    <row r="133" spans="1:11" ht="15">
      <c r="A133" s="17"/>
      <c r="B133" s="17"/>
      <c r="C133" s="17"/>
      <c r="D133" s="17"/>
      <c r="E133" s="17"/>
      <c r="F133" s="17"/>
      <c r="G133" s="17"/>
      <c r="H133" s="17" t="s">
        <v>42</v>
      </c>
      <c r="I133" s="17"/>
      <c r="J133" s="17"/>
      <c r="K133" s="17"/>
    </row>
    <row r="134" spans="1:11" ht="15">
      <c r="A134" s="17"/>
      <c r="B134" s="17"/>
      <c r="C134" s="17"/>
      <c r="D134" s="17"/>
      <c r="E134" s="17"/>
      <c r="F134" s="17"/>
      <c r="G134" s="17"/>
      <c r="H134" s="17"/>
      <c r="I134" s="17"/>
      <c r="J134" s="17"/>
      <c r="K134" s="17"/>
    </row>
    <row r="135" spans="1:11" ht="15">
      <c r="A135" s="17"/>
      <c r="B135" s="17"/>
      <c r="C135" s="17"/>
      <c r="D135" s="17"/>
      <c r="E135" s="17"/>
      <c r="F135" s="17"/>
      <c r="G135" s="17"/>
      <c r="H135" s="17"/>
      <c r="I135" s="17"/>
      <c r="J135" s="17"/>
      <c r="K135" s="17"/>
    </row>
    <row r="136" spans="1:11" ht="15.75">
      <c r="A136" s="19" t="s">
        <v>97</v>
      </c>
      <c r="B136" s="18" t="s">
        <v>14</v>
      </c>
      <c r="C136" s="17"/>
      <c r="D136" s="17"/>
      <c r="E136" s="17"/>
      <c r="F136" s="17"/>
      <c r="G136" s="17"/>
      <c r="H136" s="17"/>
      <c r="I136" s="17"/>
      <c r="J136" s="17"/>
      <c r="K136" s="17"/>
    </row>
    <row r="137" spans="1:11" ht="15.75">
      <c r="A137" s="19"/>
      <c r="B137" s="18"/>
      <c r="C137" s="17"/>
      <c r="D137" s="17"/>
      <c r="E137" s="17"/>
      <c r="F137" s="17"/>
      <c r="G137" s="17"/>
      <c r="H137" s="17"/>
      <c r="I137" s="24" t="s">
        <v>188</v>
      </c>
      <c r="J137" s="24" t="s">
        <v>189</v>
      </c>
      <c r="K137" s="24"/>
    </row>
    <row r="138" spans="1:11" ht="15.75">
      <c r="A138" s="19"/>
      <c r="B138" s="18"/>
      <c r="C138" s="17"/>
      <c r="D138" s="17"/>
      <c r="E138" s="17"/>
      <c r="F138" s="17"/>
      <c r="G138" s="17"/>
      <c r="H138" s="17"/>
      <c r="I138" s="24" t="s">
        <v>183</v>
      </c>
      <c r="J138" s="24" t="s">
        <v>183</v>
      </c>
      <c r="K138" s="24"/>
    </row>
    <row r="139" spans="1:11" ht="15.75">
      <c r="A139" s="19"/>
      <c r="B139" s="18"/>
      <c r="C139" s="17"/>
      <c r="D139" s="17"/>
      <c r="E139" s="17"/>
      <c r="F139" s="17"/>
      <c r="G139" s="17"/>
      <c r="H139" s="17"/>
      <c r="I139" s="24" t="s">
        <v>7</v>
      </c>
      <c r="J139" s="24" t="s">
        <v>7</v>
      </c>
      <c r="K139" s="24"/>
    </row>
    <row r="140" spans="1:11" ht="15.75">
      <c r="A140" s="19"/>
      <c r="B140" s="17" t="s">
        <v>190</v>
      </c>
      <c r="C140" s="17"/>
      <c r="D140" s="17"/>
      <c r="E140" s="17"/>
      <c r="F140" s="17"/>
      <c r="G140" s="17"/>
      <c r="H140" s="17"/>
      <c r="I140" s="24"/>
      <c r="J140" s="24"/>
      <c r="K140" s="24"/>
    </row>
    <row r="141" spans="1:11" ht="16.5" thickBot="1">
      <c r="A141" s="19"/>
      <c r="B141" s="18"/>
      <c r="C141" s="17" t="s">
        <v>191</v>
      </c>
      <c r="D141" s="17"/>
      <c r="E141" s="17"/>
      <c r="F141" s="17"/>
      <c r="G141" s="17"/>
      <c r="H141" s="17"/>
      <c r="I141" s="25">
        <v>0</v>
      </c>
      <c r="J141" s="25">
        <v>0</v>
      </c>
      <c r="K141" s="26"/>
    </row>
    <row r="142" spans="1:11" ht="15.75">
      <c r="A142" s="19"/>
      <c r="B142" s="18"/>
      <c r="C142" s="17"/>
      <c r="D142" s="17"/>
      <c r="E142" s="17"/>
      <c r="F142" s="17"/>
      <c r="G142" s="17"/>
      <c r="H142" s="17"/>
      <c r="I142" s="17"/>
      <c r="J142" s="17"/>
      <c r="K142" s="17"/>
    </row>
    <row r="143" spans="1:11" ht="15">
      <c r="A143" s="19"/>
      <c r="B143" s="17" t="s">
        <v>192</v>
      </c>
      <c r="C143" s="17"/>
      <c r="D143" s="17"/>
      <c r="E143" s="17"/>
      <c r="F143" s="17"/>
      <c r="G143" s="17"/>
      <c r="H143" s="17"/>
      <c r="I143" s="27">
        <v>507</v>
      </c>
      <c r="J143" s="27">
        <v>507</v>
      </c>
      <c r="K143" s="17"/>
    </row>
    <row r="144" spans="1:11" ht="16.5" thickBot="1">
      <c r="A144" s="19"/>
      <c r="B144" s="18"/>
      <c r="C144" s="17"/>
      <c r="D144" s="17"/>
      <c r="E144" s="17"/>
      <c r="F144" s="17"/>
      <c r="G144" s="17"/>
      <c r="H144" s="17"/>
      <c r="I144" s="28">
        <f>SUM(I143)</f>
        <v>507</v>
      </c>
      <c r="J144" s="28">
        <f>SUM(J143)</f>
        <v>507</v>
      </c>
      <c r="K144" s="17"/>
    </row>
    <row r="145" spans="1:11" ht="15.75">
      <c r="A145" s="19"/>
      <c r="B145" s="18"/>
      <c r="C145" s="17"/>
      <c r="D145" s="17"/>
      <c r="E145" s="17"/>
      <c r="F145" s="17"/>
      <c r="G145" s="17"/>
      <c r="H145" s="17"/>
      <c r="I145" s="17"/>
      <c r="J145" s="17"/>
      <c r="K145" s="17"/>
    </row>
    <row r="146" spans="1:11" ht="15.75" thickBot="1">
      <c r="A146" s="19"/>
      <c r="B146" s="17" t="s">
        <v>193</v>
      </c>
      <c r="C146" s="17"/>
      <c r="D146" s="17"/>
      <c r="E146" s="17"/>
      <c r="F146" s="17"/>
      <c r="G146" s="17"/>
      <c r="H146" s="17"/>
      <c r="I146" s="29">
        <f>I144+I141</f>
        <v>507</v>
      </c>
      <c r="J146" s="29">
        <f>J144+J141</f>
        <v>507</v>
      </c>
      <c r="K146" s="17"/>
    </row>
    <row r="147" spans="1:11" ht="15.75">
      <c r="A147" s="19"/>
      <c r="B147" s="18"/>
      <c r="C147" s="17"/>
      <c r="D147" s="17"/>
      <c r="E147" s="17"/>
      <c r="F147" s="17"/>
      <c r="G147" s="17"/>
      <c r="H147" s="17"/>
      <c r="I147" s="17"/>
      <c r="J147" s="17"/>
      <c r="K147" s="17"/>
    </row>
    <row r="148" spans="1:11" ht="15">
      <c r="A148" s="17"/>
      <c r="B148" s="17"/>
      <c r="C148" s="17"/>
      <c r="D148" s="17"/>
      <c r="E148" s="17"/>
      <c r="F148" s="17"/>
      <c r="G148" s="17"/>
      <c r="H148" s="17"/>
      <c r="I148" s="17"/>
      <c r="J148" s="17"/>
      <c r="K148" s="17"/>
    </row>
    <row r="149" spans="1:11" ht="15">
      <c r="A149" s="17"/>
      <c r="B149" s="17"/>
      <c r="C149" s="17"/>
      <c r="D149" s="17"/>
      <c r="E149" s="17"/>
      <c r="F149" s="17"/>
      <c r="G149" s="17"/>
      <c r="H149" s="17"/>
      <c r="I149" s="17"/>
      <c r="J149" s="17"/>
      <c r="K149" s="17"/>
    </row>
    <row r="150" spans="1:11" ht="15">
      <c r="A150" s="17"/>
      <c r="B150" s="17"/>
      <c r="C150" s="17"/>
      <c r="D150" s="17"/>
      <c r="E150" s="17"/>
      <c r="F150" s="17"/>
      <c r="G150" s="17"/>
      <c r="H150" s="17"/>
      <c r="I150" s="17"/>
      <c r="J150" s="17"/>
      <c r="K150" s="17"/>
    </row>
    <row r="151" spans="1:11" ht="15">
      <c r="A151" s="17"/>
      <c r="B151" s="17"/>
      <c r="C151" s="17"/>
      <c r="D151" s="17"/>
      <c r="E151" s="17"/>
      <c r="F151" s="17"/>
      <c r="G151" s="17"/>
      <c r="H151" s="17"/>
      <c r="I151" s="17"/>
      <c r="J151" s="17"/>
      <c r="K151" s="17"/>
    </row>
    <row r="152" spans="1:11" ht="15">
      <c r="A152" s="17"/>
      <c r="B152" s="17"/>
      <c r="C152" s="17"/>
      <c r="D152" s="17"/>
      <c r="E152" s="17"/>
      <c r="F152" s="17"/>
      <c r="G152" s="17"/>
      <c r="H152" s="17"/>
      <c r="I152" s="17"/>
      <c r="J152" s="17"/>
      <c r="K152" s="17"/>
    </row>
    <row r="153" spans="1:11" ht="15">
      <c r="A153" s="17"/>
      <c r="B153" s="17"/>
      <c r="C153" s="17"/>
      <c r="D153" s="17"/>
      <c r="E153" s="17"/>
      <c r="F153" s="17"/>
      <c r="G153" s="17"/>
      <c r="H153" s="17"/>
      <c r="I153" s="17"/>
      <c r="J153" s="17"/>
      <c r="K153" s="17"/>
    </row>
    <row r="154" spans="1:11" ht="15.75">
      <c r="A154" s="30" t="s">
        <v>99</v>
      </c>
      <c r="B154" s="18" t="s">
        <v>100</v>
      </c>
      <c r="C154" s="17"/>
      <c r="D154" s="17"/>
      <c r="E154" s="17"/>
      <c r="F154" s="17"/>
      <c r="G154" s="17"/>
      <c r="H154" s="17"/>
      <c r="I154" s="17"/>
      <c r="J154" s="17"/>
      <c r="K154" s="17"/>
    </row>
    <row r="155" spans="1:11" ht="15">
      <c r="A155" s="17"/>
      <c r="B155" s="17"/>
      <c r="C155" s="17"/>
      <c r="D155" s="17"/>
      <c r="E155" s="17"/>
      <c r="F155" s="17"/>
      <c r="G155" s="17"/>
      <c r="H155" s="17"/>
      <c r="I155" s="17"/>
      <c r="J155" s="17"/>
      <c r="K155" s="17"/>
    </row>
    <row r="156" spans="1:11" ht="15">
      <c r="A156" s="17"/>
      <c r="B156" s="17"/>
      <c r="C156" s="17"/>
      <c r="D156" s="17"/>
      <c r="E156" s="17"/>
      <c r="F156" s="17"/>
      <c r="G156" s="17"/>
      <c r="H156" s="17"/>
      <c r="I156" s="17"/>
      <c r="J156" s="17"/>
      <c r="K156" s="17"/>
    </row>
    <row r="157" spans="1:11" s="3" customFormat="1" ht="15">
      <c r="A157" s="31"/>
      <c r="B157" s="31"/>
      <c r="C157" s="31"/>
      <c r="D157" s="31"/>
      <c r="E157" s="31"/>
      <c r="F157" s="31"/>
      <c r="G157" s="31"/>
      <c r="H157" s="31"/>
      <c r="I157" s="31"/>
      <c r="J157" s="31"/>
      <c r="K157" s="31"/>
    </row>
    <row r="158" spans="1:11" ht="15.75">
      <c r="A158" s="19" t="s">
        <v>169</v>
      </c>
      <c r="B158" s="18" t="s">
        <v>102</v>
      </c>
      <c r="C158" s="17"/>
      <c r="D158" s="17"/>
      <c r="E158" s="17"/>
      <c r="F158" s="17"/>
      <c r="G158" s="17"/>
      <c r="H158" s="17"/>
      <c r="I158" s="17"/>
      <c r="J158" s="17"/>
      <c r="K158" s="17"/>
    </row>
    <row r="159" spans="1:11" ht="15">
      <c r="A159" s="17"/>
      <c r="B159" s="17"/>
      <c r="C159" s="17"/>
      <c r="D159" s="17"/>
      <c r="E159" s="17"/>
      <c r="F159" s="17"/>
      <c r="G159" s="17"/>
      <c r="H159" s="17"/>
      <c r="I159" s="17"/>
      <c r="J159" s="17"/>
      <c r="K159" s="17"/>
    </row>
    <row r="160" spans="1:11" ht="15">
      <c r="A160" s="17"/>
      <c r="B160" s="17"/>
      <c r="C160" s="17"/>
      <c r="D160" s="17"/>
      <c r="E160" s="17"/>
      <c r="F160" s="17"/>
      <c r="G160" s="17"/>
      <c r="H160" s="17"/>
      <c r="I160" s="17"/>
      <c r="J160" s="17"/>
      <c r="K160" s="17"/>
    </row>
    <row r="161" spans="1:11" ht="15">
      <c r="A161" s="17"/>
      <c r="B161" s="17"/>
      <c r="C161" s="17"/>
      <c r="D161" s="17"/>
      <c r="E161" s="17"/>
      <c r="F161" s="17"/>
      <c r="G161" s="17"/>
      <c r="H161" s="17"/>
      <c r="I161" s="17"/>
      <c r="J161" s="17"/>
      <c r="K161" s="17"/>
    </row>
    <row r="162" spans="1:11" ht="15">
      <c r="A162" s="17"/>
      <c r="B162" s="17"/>
      <c r="C162" s="17"/>
      <c r="D162" s="17"/>
      <c r="E162" s="17"/>
      <c r="F162" s="17"/>
      <c r="G162" s="17"/>
      <c r="H162" s="17"/>
      <c r="I162" s="17"/>
      <c r="J162" s="17"/>
      <c r="K162" s="17"/>
    </row>
    <row r="163" spans="1:11" ht="15.75">
      <c r="A163" s="19" t="s">
        <v>101</v>
      </c>
      <c r="B163" s="18" t="s">
        <v>205</v>
      </c>
      <c r="C163" s="18"/>
      <c r="D163" s="18"/>
      <c r="E163" s="17"/>
      <c r="F163" s="17"/>
      <c r="G163" s="17"/>
      <c r="H163" s="17"/>
      <c r="I163" s="17"/>
      <c r="J163" s="17"/>
      <c r="K163" s="17"/>
    </row>
    <row r="164" spans="1:11" ht="15">
      <c r="A164" s="17"/>
      <c r="B164" s="17"/>
      <c r="C164" s="17"/>
      <c r="D164" s="17"/>
      <c r="E164" s="17"/>
      <c r="F164" s="17"/>
      <c r="G164" s="17"/>
      <c r="H164" s="17"/>
      <c r="I164" s="17"/>
      <c r="J164" s="17"/>
      <c r="K164" s="17"/>
    </row>
    <row r="165" spans="1:11" ht="15">
      <c r="A165" s="17"/>
      <c r="B165" s="17" t="s">
        <v>206</v>
      </c>
      <c r="C165" s="17"/>
      <c r="D165" s="17"/>
      <c r="E165" s="17"/>
      <c r="F165" s="17"/>
      <c r="G165" s="17"/>
      <c r="H165" s="17"/>
      <c r="I165" s="17"/>
      <c r="J165" s="17"/>
      <c r="K165" s="17"/>
    </row>
    <row r="166" spans="1:11" ht="15">
      <c r="A166" s="17"/>
      <c r="B166" s="17"/>
      <c r="C166" s="17"/>
      <c r="D166" s="17"/>
      <c r="E166" s="17"/>
      <c r="F166" s="17"/>
      <c r="G166" s="17"/>
      <c r="H166" s="17"/>
      <c r="I166" s="17"/>
      <c r="J166" s="17"/>
      <c r="K166" s="17"/>
    </row>
    <row r="167" spans="1:11" ht="15">
      <c r="A167" s="17"/>
      <c r="B167" s="17"/>
      <c r="C167" s="17"/>
      <c r="D167" s="17"/>
      <c r="E167" s="17"/>
      <c r="F167" s="17"/>
      <c r="G167" s="17"/>
      <c r="H167" s="17"/>
      <c r="I167" s="17"/>
      <c r="J167" s="17"/>
      <c r="K167" s="17"/>
    </row>
    <row r="168" spans="1:11" ht="15.75">
      <c r="A168" s="19" t="s">
        <v>103</v>
      </c>
      <c r="B168" s="18" t="s">
        <v>105</v>
      </c>
      <c r="C168" s="17"/>
      <c r="D168" s="17"/>
      <c r="E168" s="17"/>
      <c r="F168" s="17"/>
      <c r="G168" s="17"/>
      <c r="H168" s="32"/>
      <c r="I168" s="17"/>
      <c r="J168" s="17"/>
      <c r="K168" s="17"/>
    </row>
    <row r="169" spans="1:11" ht="15.75">
      <c r="A169" s="18"/>
      <c r="B169" s="18"/>
      <c r="C169" s="17"/>
      <c r="D169" s="17"/>
      <c r="E169" s="17"/>
      <c r="F169" s="17"/>
      <c r="G169" s="17"/>
      <c r="H169" s="17"/>
      <c r="I169" s="17"/>
      <c r="J169" s="17"/>
      <c r="K169" s="17"/>
    </row>
    <row r="170" spans="1:11" ht="15.75">
      <c r="A170" s="18"/>
      <c r="B170" s="17" t="s">
        <v>106</v>
      </c>
      <c r="C170" s="17"/>
      <c r="D170" s="17"/>
      <c r="E170" s="17"/>
      <c r="F170" s="17"/>
      <c r="G170" s="17"/>
      <c r="H170" s="17"/>
      <c r="I170" s="17"/>
      <c r="J170" s="17"/>
      <c r="K170" s="17"/>
    </row>
    <row r="171" spans="1:11" ht="15.75">
      <c r="A171" s="18"/>
      <c r="B171" s="17"/>
      <c r="C171" s="17"/>
      <c r="D171" s="17"/>
      <c r="E171" s="17"/>
      <c r="F171" s="17"/>
      <c r="G171" s="17"/>
      <c r="H171" s="17"/>
      <c r="I171" s="17"/>
      <c r="J171" s="17"/>
      <c r="K171" s="17"/>
    </row>
    <row r="172" spans="1:11" ht="15.75">
      <c r="A172" s="18"/>
      <c r="B172" s="18"/>
      <c r="C172" s="17"/>
      <c r="D172" s="17"/>
      <c r="E172" s="17"/>
      <c r="F172" s="17"/>
      <c r="G172" s="17"/>
      <c r="H172" s="17"/>
      <c r="I172" s="24" t="s">
        <v>22</v>
      </c>
      <c r="J172" s="17"/>
      <c r="K172" s="24" t="s">
        <v>22</v>
      </c>
    </row>
    <row r="173" spans="1:11" ht="15.75">
      <c r="A173" s="18"/>
      <c r="B173" s="33"/>
      <c r="C173" s="17"/>
      <c r="D173" s="17"/>
      <c r="E173" s="17"/>
      <c r="F173" s="17"/>
      <c r="G173" s="34"/>
      <c r="H173" s="34"/>
      <c r="I173" s="24" t="s">
        <v>183</v>
      </c>
      <c r="J173" s="17"/>
      <c r="K173" s="24" t="s">
        <v>154</v>
      </c>
    </row>
    <row r="174" spans="1:11" ht="15.75">
      <c r="A174" s="18"/>
      <c r="B174" s="17"/>
      <c r="C174" s="17"/>
      <c r="D174" s="17"/>
      <c r="E174" s="17"/>
      <c r="F174" s="17"/>
      <c r="G174" s="35"/>
      <c r="H174" s="35"/>
      <c r="I174" s="24" t="s">
        <v>7</v>
      </c>
      <c r="J174" s="17"/>
      <c r="K174" s="24" t="s">
        <v>7</v>
      </c>
    </row>
    <row r="175" spans="1:11" ht="15.75">
      <c r="A175" s="18"/>
      <c r="B175" s="17" t="s">
        <v>107</v>
      </c>
      <c r="C175" s="17"/>
      <c r="D175" s="17"/>
      <c r="E175" s="17"/>
      <c r="F175" s="17"/>
      <c r="G175" s="35"/>
      <c r="H175" s="35"/>
      <c r="I175" s="35"/>
      <c r="J175" s="17"/>
      <c r="K175" s="35"/>
    </row>
    <row r="176" spans="1:11" ht="15.75">
      <c r="A176" s="18"/>
      <c r="B176" s="17" t="s">
        <v>39</v>
      </c>
      <c r="C176" s="17"/>
      <c r="D176" s="17"/>
      <c r="E176" s="17"/>
      <c r="F176" s="17"/>
      <c r="G176" s="35"/>
      <c r="H176" s="35"/>
      <c r="I176" s="35">
        <v>212</v>
      </c>
      <c r="J176" s="34"/>
      <c r="K176" s="35">
        <v>192</v>
      </c>
    </row>
    <row r="177" spans="1:11" ht="15.75">
      <c r="A177" s="18"/>
      <c r="B177" s="17" t="s">
        <v>159</v>
      </c>
      <c r="C177" s="17"/>
      <c r="D177" s="17"/>
      <c r="E177" s="17"/>
      <c r="F177" s="17"/>
      <c r="G177" s="35"/>
      <c r="H177" s="35"/>
      <c r="I177" s="35">
        <v>2222</v>
      </c>
      <c r="J177" s="34"/>
      <c r="K177" s="35">
        <v>0</v>
      </c>
    </row>
    <row r="178" spans="1:11" ht="15.75">
      <c r="A178" s="18"/>
      <c r="B178" s="17" t="s">
        <v>140</v>
      </c>
      <c r="C178" s="17"/>
      <c r="D178" s="17"/>
      <c r="E178" s="17"/>
      <c r="F178" s="17"/>
      <c r="G178" s="35"/>
      <c r="H178" s="35"/>
      <c r="I178" s="35">
        <v>3491</v>
      </c>
      <c r="J178" s="17"/>
      <c r="K178" s="35">
        <v>3165</v>
      </c>
    </row>
    <row r="179" spans="1:11" ht="16.5" thickBot="1">
      <c r="A179" s="18"/>
      <c r="B179" s="17"/>
      <c r="C179" s="17"/>
      <c r="D179" s="17"/>
      <c r="E179" s="17"/>
      <c r="F179" s="17"/>
      <c r="G179" s="35"/>
      <c r="H179" s="35"/>
      <c r="I179" s="36">
        <f>SUM(I176:I178)</f>
        <v>5925</v>
      </c>
      <c r="J179" s="17"/>
      <c r="K179" s="36">
        <f>SUM(K176:K178)</f>
        <v>3357</v>
      </c>
    </row>
    <row r="180" spans="1:11" ht="15.75">
      <c r="A180" s="18"/>
      <c r="B180" s="17"/>
      <c r="C180" s="17"/>
      <c r="D180" s="17"/>
      <c r="E180" s="17"/>
      <c r="F180" s="17"/>
      <c r="G180" s="35"/>
      <c r="H180" s="35"/>
      <c r="I180" s="35"/>
      <c r="J180" s="17"/>
      <c r="K180" s="35"/>
    </row>
    <row r="181" spans="1:11" ht="15.75">
      <c r="A181" s="18"/>
      <c r="B181" s="17" t="s">
        <v>108</v>
      </c>
      <c r="C181" s="17"/>
      <c r="D181" s="17"/>
      <c r="E181" s="17"/>
      <c r="F181" s="17"/>
      <c r="G181" s="35"/>
      <c r="H181" s="35"/>
      <c r="I181" s="35"/>
      <c r="J181" s="17"/>
      <c r="K181" s="35"/>
    </row>
    <row r="182" spans="1:11" ht="15.75">
      <c r="A182" s="18"/>
      <c r="B182" s="17" t="s">
        <v>39</v>
      </c>
      <c r="C182" s="17"/>
      <c r="D182" s="17"/>
      <c r="E182" s="17"/>
      <c r="F182" s="17"/>
      <c r="G182" s="35"/>
      <c r="H182" s="35"/>
      <c r="I182" s="35">
        <v>173</v>
      </c>
      <c r="J182" s="17"/>
      <c r="K182" s="35">
        <f>'BS'!D42</f>
        <v>237</v>
      </c>
    </row>
    <row r="183" spans="1:11" ht="15">
      <c r="A183" s="17"/>
      <c r="B183" s="17" t="s">
        <v>159</v>
      </c>
      <c r="F183" s="17"/>
      <c r="G183" s="35"/>
      <c r="H183" s="35"/>
      <c r="I183" s="27">
        <v>17206</v>
      </c>
      <c r="J183" s="17"/>
      <c r="K183" s="102">
        <v>0</v>
      </c>
    </row>
    <row r="184" spans="1:11" ht="15.75" thickBot="1">
      <c r="A184" s="17"/>
      <c r="B184" s="17"/>
      <c r="C184" s="17"/>
      <c r="D184" s="17"/>
      <c r="E184" s="17"/>
      <c r="F184" s="17"/>
      <c r="G184" s="35"/>
      <c r="H184" s="35"/>
      <c r="I184" s="36">
        <f>SUM(I182:I183)</f>
        <v>17379</v>
      </c>
      <c r="J184" s="17"/>
      <c r="K184" s="37">
        <f>SUM(K182:K183)</f>
        <v>237</v>
      </c>
    </row>
    <row r="185" spans="1:11" ht="15">
      <c r="A185" s="34"/>
      <c r="B185" s="34" t="s">
        <v>109</v>
      </c>
      <c r="C185" s="34"/>
      <c r="D185" s="34"/>
      <c r="E185" s="34"/>
      <c r="F185" s="34"/>
      <c r="G185" s="34"/>
      <c r="H185" s="34"/>
      <c r="I185" s="34"/>
      <c r="J185" s="34"/>
      <c r="K185" s="34"/>
    </row>
    <row r="186" spans="1:11" ht="15">
      <c r="A186" s="17"/>
      <c r="B186" s="17"/>
      <c r="C186" s="17"/>
      <c r="D186" s="17"/>
      <c r="E186" s="17"/>
      <c r="F186" s="17"/>
      <c r="G186" s="17"/>
      <c r="H186" s="17"/>
      <c r="I186" s="17"/>
      <c r="J186" s="17"/>
      <c r="K186" s="17"/>
    </row>
    <row r="187" spans="1:11" ht="15.75">
      <c r="A187" s="19" t="s">
        <v>104</v>
      </c>
      <c r="B187" s="18" t="s">
        <v>111</v>
      </c>
      <c r="C187" s="17"/>
      <c r="D187" s="17"/>
      <c r="E187" s="17"/>
      <c r="F187" s="17"/>
      <c r="G187" s="17"/>
      <c r="H187" s="17"/>
      <c r="I187" s="17"/>
      <c r="J187" s="17"/>
      <c r="K187" s="17"/>
    </row>
    <row r="188" spans="1:11" ht="15">
      <c r="A188" s="17"/>
      <c r="B188" s="17"/>
      <c r="C188" s="17"/>
      <c r="D188" s="17"/>
      <c r="E188" s="17"/>
      <c r="F188" s="17"/>
      <c r="G188" s="17"/>
      <c r="H188" s="17"/>
      <c r="I188" s="17"/>
      <c r="J188" s="17"/>
      <c r="K188" s="17"/>
    </row>
    <row r="189" spans="1:11" ht="15">
      <c r="A189" s="17"/>
      <c r="B189" s="17"/>
      <c r="C189" s="17"/>
      <c r="D189" s="17"/>
      <c r="E189" s="17"/>
      <c r="F189" s="17"/>
      <c r="G189" s="17"/>
      <c r="H189" s="17"/>
      <c r="I189" s="17"/>
      <c r="J189" s="17"/>
      <c r="K189" s="17"/>
    </row>
    <row r="190" spans="1:11" ht="15">
      <c r="A190" s="17"/>
      <c r="B190" s="17"/>
      <c r="C190" s="17"/>
      <c r="D190" s="17"/>
      <c r="E190" s="17"/>
      <c r="F190" s="17"/>
      <c r="G190" s="17"/>
      <c r="H190" s="17"/>
      <c r="I190" s="17"/>
      <c r="J190" s="17"/>
      <c r="K190" s="17"/>
    </row>
    <row r="191" spans="1:11" ht="15">
      <c r="A191" s="17"/>
      <c r="B191" s="17"/>
      <c r="C191" s="17"/>
      <c r="D191" s="17"/>
      <c r="E191" s="17"/>
      <c r="F191" s="17"/>
      <c r="G191" s="17"/>
      <c r="H191" s="17"/>
      <c r="I191" s="17"/>
      <c r="J191" s="17"/>
      <c r="K191" s="17"/>
    </row>
    <row r="192" spans="1:11" ht="15">
      <c r="A192" s="17"/>
      <c r="B192" s="17"/>
      <c r="C192" s="17"/>
      <c r="D192" s="17"/>
      <c r="E192" s="17"/>
      <c r="F192" s="17"/>
      <c r="G192" s="17"/>
      <c r="H192" s="17"/>
      <c r="I192" s="17"/>
      <c r="J192" s="17"/>
      <c r="K192" s="17"/>
    </row>
    <row r="193" spans="1:11" ht="15">
      <c r="A193" s="17"/>
      <c r="B193" s="17"/>
      <c r="C193" s="17"/>
      <c r="D193" s="17"/>
      <c r="E193" s="17"/>
      <c r="F193" s="17"/>
      <c r="G193" s="17"/>
      <c r="H193" s="17"/>
      <c r="I193" s="17"/>
      <c r="J193" s="17"/>
      <c r="K193" s="17"/>
    </row>
    <row r="194" spans="1:11" ht="15.75">
      <c r="A194" s="19" t="s">
        <v>110</v>
      </c>
      <c r="B194" s="18" t="s">
        <v>113</v>
      </c>
      <c r="C194" s="17"/>
      <c r="D194" s="17"/>
      <c r="E194" s="17"/>
      <c r="F194" s="17"/>
      <c r="G194" s="17"/>
      <c r="H194" s="17"/>
      <c r="I194" s="17"/>
      <c r="J194" s="17"/>
      <c r="K194" s="17"/>
    </row>
    <row r="195" spans="1:11" ht="15">
      <c r="A195" s="17"/>
      <c r="B195" s="17"/>
      <c r="C195" s="17"/>
      <c r="D195" s="17"/>
      <c r="E195" s="17"/>
      <c r="F195" s="17"/>
      <c r="G195" s="17"/>
      <c r="H195" s="17"/>
      <c r="I195" s="17"/>
      <c r="J195" s="17"/>
      <c r="K195" s="17"/>
    </row>
    <row r="196" spans="1:11" ht="15">
      <c r="A196" s="17"/>
      <c r="B196" s="17"/>
      <c r="C196" s="17"/>
      <c r="D196" s="17"/>
      <c r="E196" s="17"/>
      <c r="F196" s="17"/>
      <c r="G196" s="17"/>
      <c r="H196" s="17"/>
      <c r="I196" s="17"/>
      <c r="J196" s="17"/>
      <c r="K196" s="17"/>
    </row>
    <row r="197" spans="1:11" ht="15">
      <c r="A197" s="17"/>
      <c r="B197" s="17"/>
      <c r="C197" s="17"/>
      <c r="D197" s="17"/>
      <c r="E197" s="17"/>
      <c r="F197" s="17"/>
      <c r="G197" s="17"/>
      <c r="H197" s="17"/>
      <c r="I197" s="17"/>
      <c r="J197" s="17"/>
      <c r="K197" s="17"/>
    </row>
    <row r="198" spans="1:11" ht="15">
      <c r="A198" s="17"/>
      <c r="B198" s="17"/>
      <c r="C198" s="17"/>
      <c r="D198" s="17"/>
      <c r="E198" s="17"/>
      <c r="F198" s="17"/>
      <c r="G198" s="17"/>
      <c r="H198" s="17"/>
      <c r="I198" s="17"/>
      <c r="J198" s="17"/>
      <c r="K198" s="17"/>
    </row>
    <row r="199" spans="1:11" ht="15.75">
      <c r="A199" s="38" t="s">
        <v>112</v>
      </c>
      <c r="B199" s="18" t="s">
        <v>72</v>
      </c>
      <c r="C199" s="17"/>
      <c r="D199" s="17"/>
      <c r="E199" s="17"/>
      <c r="F199" s="17"/>
      <c r="G199" s="17"/>
      <c r="H199" s="17"/>
      <c r="I199" s="17"/>
      <c r="J199" s="17"/>
      <c r="K199" s="17"/>
    </row>
    <row r="200" spans="1:11" ht="15">
      <c r="A200" s="17"/>
      <c r="B200" s="17"/>
      <c r="C200" s="17"/>
      <c r="D200" s="17"/>
      <c r="E200" s="17"/>
      <c r="F200" s="17"/>
      <c r="G200" s="17"/>
      <c r="H200" s="17"/>
      <c r="I200" s="17"/>
      <c r="J200" s="17"/>
      <c r="K200" s="17"/>
    </row>
    <row r="201" spans="1:11" ht="15">
      <c r="A201" s="17"/>
      <c r="B201" s="17"/>
      <c r="C201" s="17"/>
      <c r="D201" s="17"/>
      <c r="E201" s="17"/>
      <c r="F201" s="17"/>
      <c r="G201" s="17"/>
      <c r="H201" s="17"/>
      <c r="I201" s="17"/>
      <c r="J201" s="17"/>
      <c r="K201" s="17"/>
    </row>
    <row r="202" spans="1:11" ht="15">
      <c r="A202" s="17"/>
      <c r="B202" s="17"/>
      <c r="C202" s="17"/>
      <c r="D202" s="17"/>
      <c r="E202" s="17"/>
      <c r="F202" s="17"/>
      <c r="G202" s="17"/>
      <c r="H202" s="17"/>
      <c r="I202" s="17"/>
      <c r="J202" s="17"/>
      <c r="K202" s="17"/>
    </row>
    <row r="203" spans="1:11" ht="15">
      <c r="A203" s="17"/>
      <c r="B203" s="17"/>
      <c r="C203" s="17"/>
      <c r="D203" s="17"/>
      <c r="E203" s="17"/>
      <c r="F203" s="17"/>
      <c r="G203" s="17"/>
      <c r="H203" s="17"/>
      <c r="I203" s="17"/>
      <c r="J203" s="17"/>
      <c r="K203" s="17"/>
    </row>
    <row r="204" spans="1:11" ht="15.75">
      <c r="A204" s="17"/>
      <c r="B204" s="17"/>
      <c r="C204" s="17"/>
      <c r="D204" s="17"/>
      <c r="E204" s="17"/>
      <c r="F204" s="17"/>
      <c r="G204" s="17"/>
      <c r="H204" s="17"/>
      <c r="I204" s="24" t="s">
        <v>127</v>
      </c>
      <c r="J204" s="17"/>
      <c r="K204" s="17"/>
    </row>
    <row r="205" spans="1:11" ht="15.75">
      <c r="A205" s="17"/>
      <c r="B205" s="17"/>
      <c r="C205" s="17"/>
      <c r="D205" s="17"/>
      <c r="E205" s="17"/>
      <c r="F205" s="17"/>
      <c r="G205" s="17"/>
      <c r="H205" s="24" t="s">
        <v>114</v>
      </c>
      <c r="I205" s="18" t="s">
        <v>128</v>
      </c>
      <c r="J205" s="24" t="s">
        <v>114</v>
      </c>
      <c r="K205" s="24" t="s">
        <v>115</v>
      </c>
    </row>
    <row r="206" spans="1:11" ht="15.75">
      <c r="A206" s="17"/>
      <c r="B206" s="17"/>
      <c r="C206" s="17"/>
      <c r="D206" s="17"/>
      <c r="E206" s="17"/>
      <c r="F206" s="17"/>
      <c r="G206" s="17"/>
      <c r="H206" s="24" t="s">
        <v>116</v>
      </c>
      <c r="I206" s="24" t="s">
        <v>116</v>
      </c>
      <c r="J206" s="24" t="s">
        <v>117</v>
      </c>
      <c r="K206" s="24" t="s">
        <v>117</v>
      </c>
    </row>
    <row r="207" spans="1:11" ht="15.75">
      <c r="A207" s="17"/>
      <c r="B207" s="17"/>
      <c r="C207" s="17"/>
      <c r="D207" s="17"/>
      <c r="E207" s="17"/>
      <c r="F207" s="17"/>
      <c r="G207" s="17"/>
      <c r="H207" s="24" t="s">
        <v>183</v>
      </c>
      <c r="I207" s="24" t="s">
        <v>154</v>
      </c>
      <c r="J207" s="24" t="str">
        <f>H207</f>
        <v>31.03.2009</v>
      </c>
      <c r="K207" s="24" t="str">
        <f>I207</f>
        <v>31.03.2008</v>
      </c>
    </row>
    <row r="208" spans="1:11" ht="15.75">
      <c r="A208" s="17"/>
      <c r="B208" s="17"/>
      <c r="C208" s="17"/>
      <c r="D208" s="17"/>
      <c r="E208" s="17"/>
      <c r="F208" s="17"/>
      <c r="G208" s="17"/>
      <c r="H208" s="24"/>
      <c r="I208" s="17"/>
      <c r="J208" s="24"/>
      <c r="K208" s="17"/>
    </row>
    <row r="209" spans="1:11" ht="15">
      <c r="A209" s="17"/>
      <c r="B209" s="17" t="s">
        <v>203</v>
      </c>
      <c r="C209" s="17"/>
      <c r="D209" s="17"/>
      <c r="E209" s="17"/>
      <c r="F209" s="17"/>
      <c r="G209" s="17"/>
      <c r="H209" s="27">
        <f>PL!C37</f>
        <v>3398</v>
      </c>
      <c r="I209" s="27">
        <f>PL!D37</f>
        <v>3055</v>
      </c>
      <c r="J209" s="27">
        <f>PL!E37</f>
        <v>2297</v>
      </c>
      <c r="K209" s="27">
        <f>PL!F37</f>
        <v>113</v>
      </c>
    </row>
    <row r="210" spans="1:11" ht="15">
      <c r="A210" s="17"/>
      <c r="B210" s="17" t="s">
        <v>118</v>
      </c>
      <c r="C210" s="17"/>
      <c r="D210" s="17"/>
      <c r="E210" s="17"/>
      <c r="F210" s="17"/>
      <c r="G210" s="17"/>
      <c r="H210" s="27">
        <v>330000</v>
      </c>
      <c r="I210" s="27">
        <v>330000</v>
      </c>
      <c r="J210" s="27">
        <v>330000</v>
      </c>
      <c r="K210" s="27">
        <v>317049</v>
      </c>
    </row>
    <row r="211" spans="1:11" ht="15">
      <c r="A211" s="17"/>
      <c r="B211" s="17"/>
      <c r="C211" s="17"/>
      <c r="D211" s="17"/>
      <c r="E211" s="17"/>
      <c r="F211" s="17"/>
      <c r="G211" s="17"/>
      <c r="H211" s="17"/>
      <c r="I211" s="27"/>
      <c r="J211" s="17"/>
      <c r="K211" s="27"/>
    </row>
    <row r="212" spans="1:11" ht="15">
      <c r="A212" s="17"/>
      <c r="B212" s="17" t="s">
        <v>178</v>
      </c>
      <c r="C212" s="17"/>
      <c r="D212" s="17"/>
      <c r="E212" s="17"/>
      <c r="F212" s="17"/>
      <c r="G212" s="17"/>
      <c r="H212" s="26">
        <f>H209/H210*100</f>
        <v>1.0296969696969698</v>
      </c>
      <c r="I212" s="26">
        <f>I209/I210*100</f>
        <v>0.9257575757575758</v>
      </c>
      <c r="J212" s="26">
        <f>J209/J210*100</f>
        <v>0.696060606060606</v>
      </c>
      <c r="K212" s="26">
        <f>K209/K210*100</f>
        <v>0.035641178492914344</v>
      </c>
    </row>
    <row r="213" spans="1:11" ht="15">
      <c r="A213" s="17"/>
      <c r="B213" s="17" t="s">
        <v>177</v>
      </c>
      <c r="C213" s="17"/>
      <c r="D213" s="17"/>
      <c r="E213" s="17"/>
      <c r="F213" s="17"/>
      <c r="G213" s="17"/>
      <c r="H213" s="39" t="s">
        <v>18</v>
      </c>
      <c r="I213" s="40" t="s">
        <v>18</v>
      </c>
      <c r="J213" s="40" t="s">
        <v>18</v>
      </c>
      <c r="K213" s="40" t="s">
        <v>18</v>
      </c>
    </row>
    <row r="214" spans="1:11" ht="15">
      <c r="A214" s="17"/>
      <c r="B214" s="17"/>
      <c r="C214" s="17"/>
      <c r="D214" s="17"/>
      <c r="E214" s="17"/>
      <c r="F214" s="17"/>
      <c r="G214" s="17"/>
      <c r="H214" s="39"/>
      <c r="I214" s="40"/>
      <c r="J214" s="40"/>
      <c r="K214" s="40"/>
    </row>
    <row r="215" spans="1:11" ht="15">
      <c r="A215" s="17"/>
      <c r="B215" s="17"/>
      <c r="C215" s="17"/>
      <c r="D215" s="17"/>
      <c r="E215" s="17"/>
      <c r="F215" s="17"/>
      <c r="G215" s="17"/>
      <c r="H215" s="39"/>
      <c r="I215" s="40"/>
      <c r="J215" s="40"/>
      <c r="K215" s="40"/>
    </row>
    <row r="216" spans="1:11" ht="15">
      <c r="A216" s="17"/>
      <c r="B216" s="17"/>
      <c r="C216" s="17"/>
      <c r="D216" s="17"/>
      <c r="E216" s="17"/>
      <c r="F216" s="17"/>
      <c r="G216" s="17"/>
      <c r="H216" s="39"/>
      <c r="I216" s="40"/>
      <c r="J216" s="40"/>
      <c r="K216" s="40"/>
    </row>
    <row r="217" spans="1:11" ht="15">
      <c r="A217" s="17"/>
      <c r="B217" s="17"/>
      <c r="C217" s="17"/>
      <c r="D217" s="17"/>
      <c r="E217" s="17"/>
      <c r="F217" s="17"/>
      <c r="G217" s="17"/>
      <c r="H217" s="17"/>
      <c r="I217" s="17"/>
      <c r="J217" s="17"/>
      <c r="K217" s="41"/>
    </row>
    <row r="218" spans="1:11" ht="15">
      <c r="A218" s="17"/>
      <c r="B218" s="17" t="s">
        <v>119</v>
      </c>
      <c r="C218" s="17"/>
      <c r="D218" s="17"/>
      <c r="E218" s="17"/>
      <c r="F218" s="17"/>
      <c r="G218" s="17"/>
      <c r="H218" s="17"/>
      <c r="I218" s="17"/>
      <c r="J218" s="17"/>
      <c r="K218" s="17"/>
    </row>
    <row r="219" spans="1:11" ht="15">
      <c r="A219" s="17"/>
      <c r="B219" s="17"/>
      <c r="C219" s="17"/>
      <c r="D219" s="17"/>
      <c r="E219" s="17"/>
      <c r="F219" s="17"/>
      <c r="G219" s="17"/>
      <c r="H219" s="17"/>
      <c r="I219" s="17"/>
      <c r="J219" s="17"/>
      <c r="K219" s="17"/>
    </row>
    <row r="220" spans="1:11" ht="15.75">
      <c r="A220" s="19" t="s">
        <v>207</v>
      </c>
      <c r="B220" s="18" t="s">
        <v>120</v>
      </c>
      <c r="C220" s="17"/>
      <c r="D220" s="17"/>
      <c r="E220" s="17"/>
      <c r="F220" s="17"/>
      <c r="G220" s="17"/>
      <c r="H220" s="17"/>
      <c r="I220" s="17"/>
      <c r="J220" s="17"/>
      <c r="K220" s="17"/>
    </row>
    <row r="221" spans="1:11" ht="15">
      <c r="A221" s="17"/>
      <c r="B221" s="17"/>
      <c r="C221" s="17"/>
      <c r="D221" s="17"/>
      <c r="E221" s="17"/>
      <c r="F221" s="17"/>
      <c r="G221" s="34"/>
      <c r="H221" s="17"/>
      <c r="I221" s="17"/>
      <c r="J221" s="17"/>
      <c r="K221" s="17"/>
    </row>
    <row r="222" spans="1:11" ht="15">
      <c r="A222" s="17"/>
      <c r="B222" s="17"/>
      <c r="C222" s="17"/>
      <c r="D222" s="17"/>
      <c r="E222" s="17"/>
      <c r="F222" s="17"/>
      <c r="G222" s="17"/>
      <c r="H222" s="17"/>
      <c r="I222" s="17"/>
      <c r="J222" s="17"/>
      <c r="K222" s="17"/>
    </row>
    <row r="223" spans="1:11" ht="15">
      <c r="A223" s="17"/>
      <c r="B223" s="17"/>
      <c r="C223" s="17"/>
      <c r="D223" s="17"/>
      <c r="E223" s="17"/>
      <c r="F223" s="17"/>
      <c r="G223" s="17"/>
      <c r="H223" s="17"/>
      <c r="I223" s="17"/>
      <c r="J223" s="17"/>
      <c r="K223" s="17"/>
    </row>
    <row r="224" spans="1:11" ht="15">
      <c r="A224" s="17"/>
      <c r="B224" s="17"/>
      <c r="C224" s="17"/>
      <c r="D224" s="17"/>
      <c r="E224" s="17"/>
      <c r="F224" s="17"/>
      <c r="G224" s="17"/>
      <c r="H224" s="17"/>
      <c r="I224" s="17"/>
      <c r="J224" s="17"/>
      <c r="K224" s="17"/>
    </row>
    <row r="225" spans="1:11" ht="15.75">
      <c r="A225" s="17"/>
      <c r="B225" s="18" t="s">
        <v>121</v>
      </c>
      <c r="C225" s="17"/>
      <c r="D225" s="17"/>
      <c r="E225" s="17"/>
      <c r="F225" s="17"/>
      <c r="G225" s="17"/>
      <c r="H225" s="17"/>
      <c r="I225" s="17"/>
      <c r="J225" s="17"/>
      <c r="K225" s="17"/>
    </row>
    <row r="226" spans="1:11" ht="15">
      <c r="A226" s="17"/>
      <c r="B226" s="17"/>
      <c r="C226" s="17"/>
      <c r="D226" s="17"/>
      <c r="E226" s="17"/>
      <c r="F226" s="17"/>
      <c r="G226" s="17"/>
      <c r="H226" s="17"/>
      <c r="I226" s="17"/>
      <c r="J226" s="17"/>
      <c r="K226" s="17"/>
    </row>
    <row r="227" spans="1:11" ht="15">
      <c r="A227" s="17"/>
      <c r="B227" s="17" t="s">
        <v>151</v>
      </c>
      <c r="C227" s="17"/>
      <c r="D227" s="17"/>
      <c r="E227" s="17"/>
      <c r="F227" s="17"/>
      <c r="G227" s="17"/>
      <c r="H227" s="17"/>
      <c r="I227" s="17"/>
      <c r="J227" s="17"/>
      <c r="K227" s="17"/>
    </row>
    <row r="228" spans="1:11" ht="15">
      <c r="A228" s="17"/>
      <c r="B228" s="17" t="s">
        <v>152</v>
      </c>
      <c r="C228" s="17"/>
      <c r="D228" s="17"/>
      <c r="E228" s="17"/>
      <c r="F228" s="17"/>
      <c r="G228" s="17"/>
      <c r="H228" s="17"/>
      <c r="I228" s="17"/>
      <c r="J228" s="17"/>
      <c r="K228" s="17"/>
    </row>
    <row r="229" spans="1:11" ht="15">
      <c r="A229" s="17"/>
      <c r="B229" s="17" t="s">
        <v>153</v>
      </c>
      <c r="C229" s="17"/>
      <c r="D229" s="17"/>
      <c r="E229" s="17"/>
      <c r="F229" s="17"/>
      <c r="G229" s="17"/>
      <c r="H229" s="17"/>
      <c r="I229" s="17"/>
      <c r="J229" s="17"/>
      <c r="K229" s="17"/>
    </row>
    <row r="230" spans="1:11" ht="15">
      <c r="A230" s="17"/>
      <c r="B230" s="17" t="s">
        <v>122</v>
      </c>
      <c r="C230" s="17"/>
      <c r="D230" s="17"/>
      <c r="E230" s="17"/>
      <c r="F230" s="17"/>
      <c r="G230" s="17"/>
      <c r="H230" s="17"/>
      <c r="I230" s="17"/>
      <c r="J230" s="17"/>
      <c r="K230" s="17"/>
    </row>
    <row r="231" spans="1:11" ht="15">
      <c r="A231" s="17"/>
      <c r="B231" s="17"/>
      <c r="C231" s="17"/>
      <c r="D231" s="17"/>
      <c r="E231" s="17"/>
      <c r="F231" s="17"/>
      <c r="G231" s="17"/>
      <c r="H231" s="17"/>
      <c r="I231" s="17"/>
      <c r="J231" s="17"/>
      <c r="K231" s="17"/>
    </row>
    <row r="232" spans="1:11" ht="15">
      <c r="A232" s="17"/>
      <c r="B232" s="17" t="s">
        <v>123</v>
      </c>
      <c r="C232" s="17"/>
      <c r="D232" s="17"/>
      <c r="E232" s="17"/>
      <c r="F232" s="17"/>
      <c r="G232" s="17"/>
      <c r="H232" s="17"/>
      <c r="I232" s="17"/>
      <c r="J232" s="17"/>
      <c r="K232" s="17"/>
    </row>
    <row r="233" spans="1:11" ht="15">
      <c r="A233" s="17"/>
      <c r="B233" s="38" t="s">
        <v>202</v>
      </c>
      <c r="C233" s="17"/>
      <c r="D233" s="17"/>
      <c r="E233" s="17"/>
      <c r="F233" s="17"/>
      <c r="G233" s="17"/>
      <c r="H233" s="17"/>
      <c r="I233" s="17"/>
      <c r="J233" s="17"/>
      <c r="K233" s="17"/>
    </row>
  </sheetData>
  <printOptions/>
  <pageMargins left="0.4" right="0.3" top="0.7" bottom="0.3" header="0.39" footer="0.17"/>
  <pageSetup fitToHeight="3" horizontalDpi="600" verticalDpi="600" orientation="portrait" paperSize="9" scale="67" r:id="rId2"/>
  <rowBreaks count="2" manualBreakCount="2">
    <brk id="79" max="10" man="1"/>
    <brk id="16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borneo</dc:creator>
  <cp:keywords/>
  <dc:description/>
  <cp:lastModifiedBy>ACER</cp:lastModifiedBy>
  <cp:lastPrinted>2004-12-31T22:37:51Z</cp:lastPrinted>
  <dcterms:created xsi:type="dcterms:W3CDTF">2007-04-20T01:13:42Z</dcterms:created>
  <dcterms:modified xsi:type="dcterms:W3CDTF">2009-05-25T08:05:51Z</dcterms:modified>
  <cp:category/>
  <cp:version/>
  <cp:contentType/>
  <cp:contentStatus/>
</cp:coreProperties>
</file>