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9720" windowHeight="7320" tabRatio="672" firstSheet="3" activeTab="6"/>
  </bookViews>
  <sheets>
    <sheet name="Summary" sheetId="1" r:id="rId1"/>
    <sheet name="Income Statement" sheetId="2" r:id="rId2"/>
    <sheet name="Balance sheet" sheetId="3" r:id="rId3"/>
    <sheet name="SOCI Equity" sheetId="4" r:id="rId4"/>
    <sheet name="Cashflow" sheetId="5" r:id="rId5"/>
    <sheet name="Part A-MASB26" sheetId="6" r:id="rId6"/>
    <sheet name="Part B-Bursa" sheetId="7" r:id="rId7"/>
  </sheets>
  <definedNames/>
  <calcPr fullCalcOnLoad="1"/>
</workbook>
</file>

<file path=xl/sharedStrings.xml><?xml version="1.0" encoding="utf-8"?>
<sst xmlns="http://schemas.openxmlformats.org/spreadsheetml/2006/main" count="492" uniqueCount="309">
  <si>
    <t>ELSOFT RESEARCH BERHAD (Company No. 617504-K)</t>
  </si>
  <si>
    <t>(Incorporated in Malaysia)</t>
  </si>
  <si>
    <t>(The figures have not been audited)</t>
  </si>
  <si>
    <t>PROPERTY, PLANT &amp; EQUIPMENT</t>
  </si>
  <si>
    <t>CURRENT ASSETS</t>
  </si>
  <si>
    <t>Inventories</t>
  </si>
  <si>
    <t>Trade receivables</t>
  </si>
  <si>
    <t>Other receivables, deposits and prepayments</t>
  </si>
  <si>
    <t>Cash and bank balances</t>
  </si>
  <si>
    <t>CURRENT LIABILITIES</t>
  </si>
  <si>
    <t>Trade payables</t>
  </si>
  <si>
    <t>Other payables and accruals</t>
  </si>
  <si>
    <t xml:space="preserve">FINANCED BY </t>
  </si>
  <si>
    <t>Share capital</t>
  </si>
  <si>
    <t>Note:-</t>
  </si>
  <si>
    <t>NET CURRENT ASSETS</t>
  </si>
  <si>
    <t>NON-CURRENT LIABILITY</t>
  </si>
  <si>
    <t>Deferred taxation</t>
  </si>
  <si>
    <t>RM'000</t>
  </si>
  <si>
    <t>31 Dec 2004</t>
  </si>
  <si>
    <t>NA</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</si>
  <si>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</si>
  <si>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</si>
  <si>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</si>
  <si>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</si>
  <si>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</si>
  <si>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</si>
  <si>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</si>
  <si>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</si>
  <si>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</si>
  <si>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</si>
  <si>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</si>
  <si>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</si>
  <si>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</si>
  <si>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</si>
  <si>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</si>
  <si>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</si>
  <si>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</si>
  <si>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Other operating income</t>
  </si>
  <si>
    <t>Administrative expenses</t>
  </si>
  <si>
    <t>Selling and distribution costs</t>
  </si>
  <si>
    <t>Finance costs</t>
  </si>
  <si>
    <t>Taxation</t>
  </si>
  <si>
    <t>Profit after taxation</t>
  </si>
  <si>
    <t>Minority interest</t>
  </si>
  <si>
    <t>Net profit attributable to member</t>
  </si>
  <si>
    <t xml:space="preserve">  of the Company</t>
  </si>
  <si>
    <t>Basic earning per share (Sen)</t>
  </si>
  <si>
    <t>Profit from operations</t>
  </si>
  <si>
    <t>Reserve on</t>
  </si>
  <si>
    <t>consolidation</t>
  </si>
  <si>
    <t>Share</t>
  </si>
  <si>
    <t>Distributable</t>
  </si>
  <si>
    <t>Retained</t>
  </si>
  <si>
    <t>profits</t>
  </si>
  <si>
    <t>Total</t>
  </si>
  <si>
    <t>The accompanying notes are an integral part of this statement</t>
  </si>
  <si>
    <t>CASH FLOW FROM OPERATING ACTIVITIES</t>
  </si>
  <si>
    <t>CASH FLOW FROM INVESTING ACTIVITIES</t>
  </si>
  <si>
    <t>NET CHANGES IN CASH AND CASH EQUIVALENTS</t>
  </si>
  <si>
    <t>Represented by :</t>
  </si>
  <si>
    <t>-1-</t>
  </si>
  <si>
    <t>-2-</t>
  </si>
  <si>
    <t>-3-</t>
  </si>
  <si>
    <t>-4-</t>
  </si>
  <si>
    <t>A</t>
  </si>
  <si>
    <t>A1</t>
  </si>
  <si>
    <t>Basis of preparation</t>
  </si>
  <si>
    <t>The accounting policies and methods of computation adopted by the Group in this interim financial report are consistent with those adopted in the annual financial statements for the year ended 31 December 2004.</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</si>
  <si>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</si>
  <si>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</si>
  <si>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</si>
  <si>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</si>
  <si>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</si>
  <si>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</si>
  <si>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</si>
  <si>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</si>
  <si>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</si>
  <si>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</si>
  <si>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</si>
  <si>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A7</t>
  </si>
  <si>
    <t>Dividend paid</t>
  </si>
  <si>
    <t>A8</t>
  </si>
  <si>
    <t>Segmental information</t>
  </si>
  <si>
    <t>(i)   Research, design and development of test and burn-in systems;</t>
  </si>
  <si>
    <t>(ii)  Research, design and development of application specific embedded systems;</t>
  </si>
  <si>
    <t>Segment</t>
  </si>
  <si>
    <t>(1)  Test and Burn-in Systems</t>
  </si>
  <si>
    <t>(3)  Electronic Devices/Modules Assembly</t>
  </si>
  <si>
    <t>(4)  Automation Equipment/Systems</t>
  </si>
  <si>
    <t xml:space="preserve"> - Less : Intercompany Transactions</t>
  </si>
  <si>
    <t>A9</t>
  </si>
  <si>
    <t>Valuation of property, plant and equipment</t>
  </si>
  <si>
    <t>A10</t>
  </si>
  <si>
    <t>A11</t>
  </si>
  <si>
    <t>Changes in the composition of the Group</t>
  </si>
  <si>
    <t>A12</t>
  </si>
  <si>
    <t>Contingent liabilities</t>
  </si>
  <si>
    <t>A13</t>
  </si>
  <si>
    <t>Capital commitments</t>
  </si>
  <si>
    <t>A14</t>
  </si>
  <si>
    <t>Significant related party transactions</t>
  </si>
  <si>
    <t>A15</t>
  </si>
  <si>
    <t>Cash and cash equivalents</t>
  </si>
  <si>
    <t>-5-</t>
  </si>
  <si>
    <t>-6-</t>
  </si>
  <si>
    <t>During the period, the directors are of the opinion that the Group has no contingent liabilities which, upon materialisation would have a material impact on the financial position and business of the Group.</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</si>
  <si>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</si>
  <si>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</si>
  <si>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</si>
  <si>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</si>
  <si>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</si>
  <si>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</si>
  <si>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</si>
  <si>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</si>
  <si>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</si>
  <si>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</si>
  <si>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</si>
  <si>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</si>
  <si>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</si>
  <si>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</si>
  <si>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</si>
  <si>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</si>
  <si>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</si>
  <si>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</si>
  <si>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</si>
  <si>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There were no financial instruments with off-balance sheet risk as at the date of this announcement applicable to the Group.</t>
  </si>
  <si>
    <t>B10</t>
  </si>
  <si>
    <t>Material litigation</t>
  </si>
  <si>
    <t>There were no material litigations pending at the date of this announcement.</t>
  </si>
  <si>
    <t>B11</t>
  </si>
  <si>
    <t>Dividends</t>
  </si>
  <si>
    <t>B12</t>
  </si>
  <si>
    <t>Earnings per share</t>
  </si>
  <si>
    <t>a.</t>
  </si>
  <si>
    <t>Basic</t>
  </si>
  <si>
    <t>b.</t>
  </si>
  <si>
    <t>Diluted EPS</t>
  </si>
  <si>
    <t>B13</t>
  </si>
  <si>
    <t xml:space="preserve">Status of Corporate Proposal </t>
  </si>
  <si>
    <t>-</t>
  </si>
  <si>
    <t>(II) Offer of Employee Share Option Scheme Options in Elsoft to its Non-Executive Directors.</t>
  </si>
  <si>
    <t>B14</t>
  </si>
  <si>
    <t>-8-</t>
  </si>
  <si>
    <t>-9-</t>
  </si>
  <si>
    <t>SUMMARY OF KEY FINANCIAL INFORMATION</t>
  </si>
  <si>
    <t>Profit before tax</t>
  </si>
  <si>
    <t>Profit after tax and minority interest</t>
  </si>
  <si>
    <t>Net Profit for the period</t>
  </si>
  <si>
    <t>Dividend per share (sen)</t>
  </si>
  <si>
    <t>AS AT END</t>
  </si>
  <si>
    <t>OF CURRENT</t>
  </si>
  <si>
    <t>QUARTER</t>
  </si>
  <si>
    <t>YEAR END</t>
  </si>
  <si>
    <t>FINANCIAL</t>
  </si>
  <si>
    <t>Short term deposits with a licensed bank</t>
  </si>
  <si>
    <t>capital</t>
  </si>
  <si>
    <t>Net cash flow from operating activities</t>
  </si>
  <si>
    <t>Net cash flow from investing activities</t>
  </si>
  <si>
    <t>There were no valuation of the property, plant and equipment in the current quarter under review.</t>
  </si>
  <si>
    <t>Acquisition of subsidiary companies</t>
  </si>
  <si>
    <t>Note 1</t>
  </si>
  <si>
    <t>- bonus issue</t>
  </si>
  <si>
    <t>Reserve on consolidation arising from</t>
  </si>
  <si>
    <t xml:space="preserve">  acquisition of subsidiary companies</t>
  </si>
  <si>
    <t>Note 1:</t>
  </si>
  <si>
    <t>period</t>
  </si>
  <si>
    <t>year</t>
  </si>
  <si>
    <t>to date</t>
  </si>
  <si>
    <t>Fair value of the total net assets</t>
  </si>
  <si>
    <t>Reserve on consolidation</t>
  </si>
  <si>
    <t>Total purchase consideration</t>
  </si>
  <si>
    <t>Purchase consideration discharged by shares issued</t>
  </si>
  <si>
    <t>Purchase consideration discharged by cash</t>
  </si>
  <si>
    <t>Cash flow on acquisition net of cash acquired</t>
  </si>
  <si>
    <t>Tax recoverable</t>
  </si>
  <si>
    <t>Reserves on consolidation</t>
  </si>
  <si>
    <t>In conjunction with the listing of and quotation for the entire issued and paid-up share capital of Elsoft on the MESDAQ Market of Bursa Malaysia Securities Berhad ("Bursa Securities"), Elsoft had undertaken the following exercises, which were approved by the Securities Commission on 6 May 2005.</t>
  </si>
  <si>
    <t>Variance of actual profit from forecast profit</t>
  </si>
  <si>
    <t>The Group does not have any convertible securities and accordingly diluted EPS is not applicable.</t>
  </si>
  <si>
    <t>Utilisation of IPO proceeds</t>
  </si>
  <si>
    <t>(iv) Design and production of specialised machinery and equipment namely material handling equipment and robotic factory automation equipment.</t>
  </si>
  <si>
    <t>(2)  Embedded Peripherals</t>
  </si>
  <si>
    <t>Purchase of property, plant and equipment</t>
  </si>
  <si>
    <t>At 1 January 2005</t>
  </si>
  <si>
    <t>1 Jan 2005 TO</t>
  </si>
  <si>
    <t>The Group's operations comprise the following business segments:-</t>
  </si>
  <si>
    <t>Profit/(loss) from operations</t>
  </si>
  <si>
    <t>On 22 August 2005, the Board of Directors of Elsoft ("Board") has declared a tax exempt interim dividend of 30% amounting to RM5.4 million for the financial year ending 31 December 2005. The dividend was paid on 14 October 2005.</t>
  </si>
  <si>
    <t>-12-</t>
  </si>
  <si>
    <t>Description</t>
  </si>
  <si>
    <t>Budgeted</t>
  </si>
  <si>
    <t>Utilised</t>
  </si>
  <si>
    <t>% Utilised</t>
  </si>
  <si>
    <t>R&amp;D Expenditure</t>
  </si>
  <si>
    <t>Purchase of Machinery and Equipment</t>
  </si>
  <si>
    <t>Working Capital</t>
  </si>
  <si>
    <t>Share premium</t>
  </si>
  <si>
    <t>There were no material events between the end of the reporting quarter and the date of this announcement.</t>
  </si>
  <si>
    <t>There were no material changes in the composition of the Group for the current quarter under review.</t>
  </si>
  <si>
    <t>CASH FLOW FROM FINANCING ACTIVITIES</t>
  </si>
  <si>
    <t>Proceeds from Initial Public Offering</t>
  </si>
  <si>
    <t>Estimated Listing Expenses*</t>
  </si>
  <si>
    <t>To Date</t>
  </si>
  <si>
    <t>Period</t>
  </si>
  <si>
    <t>Non-distributable</t>
  </si>
  <si>
    <t>- Public issue</t>
  </si>
  <si>
    <t>EXPLANATORY NOTES AS PER FRS 134 - INTERIM FINANCIAL REPORTING</t>
  </si>
  <si>
    <t>The interim financial report are unaudited and have been prepared in compliance with FRS 134 - Interim Financial Reporting, and Appendix 7A of the Listing Requirements of Bursa Malaysia Securities Berhad for the MESDAQ Market.</t>
  </si>
  <si>
    <t>During the current quarter under review, there were no items affecting assets, liabilities, equity, net income or cash flows of the Group that are unusual because of their nature, size or incidence, except for the issuance of equity as enumerated in item A6 below.</t>
  </si>
  <si>
    <t>(i) 2,500,000 new ordinary shares of RM0.10 each available for application by the Malaysian public;</t>
  </si>
  <si>
    <t>(ii) 21,750,000 new ordinary shares of RM0.10 each available for placement to selected investors; and</t>
  </si>
  <si>
    <t xml:space="preserve">As the financial statements of the Group are drawn up for the first year, no comparative figures are presented. </t>
  </si>
  <si>
    <t>Material events subsequent to the end of the quarter</t>
  </si>
  <si>
    <t>EXPLANATORY NOTES PURSUANT TO APPENDIX 7A OF THE LISTING REQUIREMENT OF BURSA MALAYSIA SECURITIES BERHAD FOR MESDAQ MARKET</t>
  </si>
  <si>
    <t>By Order of the Board</t>
  </si>
  <si>
    <t>Tan Cheik Eaik</t>
  </si>
  <si>
    <t>Director</t>
  </si>
  <si>
    <t>Retained profit</t>
  </si>
  <si>
    <t>The fair value of the net assets acquired, reserve on consolidation and cash flow arising from the acquisition are as follows:</t>
  </si>
  <si>
    <t>premium</t>
  </si>
  <si>
    <t>Public Issues of Ordinary Shares</t>
  </si>
  <si>
    <t>Public issue of 31,750,000 shares of RM0.10 each at an issue price of RM0.60 per ordinary share comprising of the following:-</t>
  </si>
  <si>
    <t>(ii) 7,500,000 new ordinary shares of RM0.10 each available for application by the eligible Directors, employees and business associates of Elsoft and its subsidiary companies.</t>
  </si>
  <si>
    <t>(iii) Electronic devices/modules assembly, test and burn-in system integration and customised manufacturing solutions; and</t>
  </si>
  <si>
    <t>The Company has issued a prospectus dated 29 June 2005 for the following in conjunction with its listing on the MESDAQ Market of Bursa Securities Berhad:-</t>
  </si>
  <si>
    <t>(I) Public issue of 31,750,000 new ordinary shares comprising:-</t>
  </si>
  <si>
    <t>2,500,000 new ordinary shares available for application by the Public;</t>
  </si>
  <si>
    <t>21,750,000 new ordinary shares available for placement to selected investors.</t>
  </si>
  <si>
    <t>at an issue price of RM0.60 per ordinary shares payable in full on application; and</t>
  </si>
  <si>
    <t>7,500,000 new ordinary shares available for application by the eligible directors, employees and business associates of Elsoft and its subsidiary companies;</t>
  </si>
  <si>
    <t>Expansion of Operation and Facilities</t>
  </si>
  <si>
    <t>-13-</t>
  </si>
  <si>
    <t>Changes in debt and equity securities</t>
  </si>
  <si>
    <t>On 17 May 2005 and 18 May 2005, the Company acquired entire equity interest in Siangtronics Technology Sdn. Bhd. and 60% equity interest in AGS Automation (M) Sdn. Bhd. for a total consideration of RM9,064,845 which was satisfied through an issuance of 8,600,000 new ordinary shares of RM1.00 each in the Company at an issue price of RM1.00 each and cash consideration of RM464,845 respectively.</t>
  </si>
  <si>
    <t>During the current quarter under review, the directors are of the opinion that the Group has no related party transactions which would have a material impact on the financial position and business of the Group.</t>
  </si>
  <si>
    <t>Contracted but not provided for</t>
  </si>
  <si>
    <t>AS AT PRECEDING</t>
  </si>
  <si>
    <t>Comparative figures for the preceding year corresponding quarter and preceding year corresponding period are not available as Elsoft Research Berhad ("Company") had only completed the acquisitions of its subsidiary companies, Siangtronics Technology Sdn. Bhd. and AGS Automation (Malaysia) Sdn. Bhd. on 17 May 2005 and 18 May 2005 respectively.</t>
  </si>
  <si>
    <t>-Property, plant and equipment</t>
  </si>
  <si>
    <t>Basic earnings per share (sen)</t>
  </si>
  <si>
    <t>The Public Issue Shares were oversubscribed on its closing date on 13 July 2005. The entire enlarged share capital of the Company of 180,000,000 Shares was listed on the MESDAQ Market of Bursa Malaysia Securities Berhad on 2 August 2005.</t>
  </si>
  <si>
    <t>The Public Issue Shares were oversubscribed on its closing date on 13 July 2005. The entire enlarged share capital of the Company of 180,000,000 ordinary shares was listed on the MESDAQ Market of Bursa Malaysia Securities Berhad on 2 August 2005.</t>
  </si>
  <si>
    <t>31 Dec 2005</t>
  </si>
  <si>
    <t>31 December 2005</t>
  </si>
  <si>
    <t>CONDENSED CONSOLIDATED BALANCE SHEET AS AT 31 DECEMBER 2005</t>
  </si>
  <si>
    <t>At 31 December 2005</t>
  </si>
  <si>
    <t>QUARTERLY REPORT ON CONSOLIDATED RESULTS FOR THE QUARTER ENDED 31 DECEMBER 2005</t>
  </si>
  <si>
    <t xml:space="preserve">The Group has no material capital commitments in respect of property, plant and equipment as at 31 December 2005 except as disclosed: </t>
  </si>
  <si>
    <t>Utilisation of IPO proceed status as of 31 December 2005 are as follows:</t>
  </si>
  <si>
    <t>There were no changes in the properties of the Group during the current quarter under review. The Group does not have any unquoted investments as at current quarter ended 31 December 2005.</t>
  </si>
  <si>
    <t>CONDENSED CONSOLIDATED INCOME STATEMENT FOR THE FOURTH QUARTER ENDED 31 DECEMBER  2005</t>
  </si>
  <si>
    <t>CONDENSED STATEMENT OF CHANGES IN EQUITY FOR THE FOURTH QUARTER ENDED 31 DECEMBER  2005</t>
  </si>
  <si>
    <t>CONDENSED CONSOLIDATED CASH FLOW STATEMENT FOR THE FOURTH QUARTER ENDED 31 DECEMBER  2005</t>
  </si>
  <si>
    <t>Net profit for the financial year</t>
  </si>
  <si>
    <t>Issuance during the year :</t>
  </si>
  <si>
    <t>OF THE FINANCIAL YEAR</t>
  </si>
  <si>
    <t>Property, plant and equipment written off</t>
  </si>
  <si>
    <t>Dividend income from short term investment</t>
  </si>
  <si>
    <t>Interest income</t>
  </si>
  <si>
    <t>Payment of lisitng expenses</t>
  </si>
  <si>
    <t>The Group posted revenue of approximately RM8.12 million and RM33.31 million respectively for the current quarter and current year to date. Correspondingly, the Group recorded an unaudited profit before taxation of approximately RM5.66 million and RM17.03 million respectively for the current quarter and current year to date.</t>
  </si>
  <si>
    <t xml:space="preserve">The basic earnings per share for the current quarter is arrived at after taking into account the Group's profit after taxation and MI of RM5,672,000 over the weighted average number of ordinary shares of 180,000,000 at RM0.10 each. </t>
  </si>
  <si>
    <t xml:space="preserve">The basic earnings per share for the year to date is arrived at after taking into account the Group's profit after taxation and MI of RM16,976,000 over the weighted average number of ordinary shares of 129,428,000 at RM0.10 each. </t>
  </si>
  <si>
    <t>* The balance of RM274,000 from the Estimated Listing Expenses was utilized for working capital.</t>
  </si>
  <si>
    <t>Short term investments</t>
  </si>
  <si>
    <t>Other reserve</t>
  </si>
  <si>
    <t>A16</t>
  </si>
  <si>
    <t>Other</t>
  </si>
  <si>
    <t>reserve</t>
  </si>
  <si>
    <t>- acquisition of subsidiary company</t>
  </si>
  <si>
    <t>(See A16)</t>
  </si>
  <si>
    <t>Dividend</t>
  </si>
  <si>
    <t xml:space="preserve">  investments</t>
  </si>
  <si>
    <t>Loss on disposal of short term investments</t>
  </si>
  <si>
    <t>Dividend income from short term investments</t>
  </si>
  <si>
    <t>Purchase of short term investments</t>
  </si>
  <si>
    <t>Proceeds from disposal of short term investments</t>
  </si>
  <si>
    <t>Net cash flow from financing activities</t>
  </si>
  <si>
    <t>CASH AND CASH EQUIVALENTS AT BEGINNING</t>
  </si>
  <si>
    <t>CASH AND CASH EQUIVALENTS AT END</t>
  </si>
  <si>
    <t>Cash and cash equivalents of subsidiary companies</t>
  </si>
  <si>
    <t>The financial statements of the Group are prepared on the historical cost basis and in compliance with the provisions of the Companies Act, 1965 and the applicable approved accounting standards in Malaysia.</t>
  </si>
  <si>
    <t>The Group's operations are not materially affected by seasonal or cyclical changes during the current quarter under review.</t>
  </si>
  <si>
    <t>Save as disclosed in the following, there were no issuance, cancellations, repurchases, resale and repayment of debt and equity securities, share buy backs, share cancellation, shares held as treasury shares and resale of treasury shares for the current quarter under review:-</t>
  </si>
  <si>
    <t>This represent loss due to a decline in the fair value of short term investments held for sale accounted for in accordance with FRS 139.</t>
  </si>
  <si>
    <t>For the quarter ended 31 December 2005, the Group achieved a revenue of RM8.12 million representing a fall of 26% as compared to RM10.97 million achieved in previous quarter. Due to higher contribution from significant increase in repeat order of test-systems which yield higher profit margin and a lower contribution from a loss making subsidiary have resulted in an increase in gross profit for this quarter to RM5.2 million from RM4.91 million in the preceding quarter. Profit before taxation for the quarter has also increased by 20% to RM5.66 million from previous quarter of RM4.73 million mainly due to higher distribution from short term investments and the writing back of overprovision for bonus in the current quarter as compared to the preceding quarter.</t>
  </si>
  <si>
    <t>A summary of the carrying amount of short term investments as at 31 December 2005 is as follow:</t>
  </si>
  <si>
    <t>Short term investments - at cost</t>
  </si>
  <si>
    <t>Less: Provision for loss in fair value of short term investments</t>
  </si>
  <si>
    <t>Market value at 31 December 2005</t>
  </si>
  <si>
    <t>On 22 August 2005, the Board of Directors of Elsoft ("Board") has declared a tax exempt interim dividend of 30% amounting to RM5.4 million for the financial year ending 31 December 2005 to shareholders registered on the Company's Register of Members at the close of business on 22 September 2005. The dividend was paid on 14 October 2005.</t>
  </si>
  <si>
    <t xml:space="preserve">For the current quarter ended 31 December 2005, the effective tax rate for the Group is lower than the statutory tax rate due to 100% tax exemption from the Pioneer Status of MSC Status for Elsoft Research Berhad and Pioneer Status of Section 7 Promotion of Investment Act, 1986 for AGS Automation Sdn Bhd.                                                                                                </t>
  </si>
  <si>
    <t xml:space="preserve">Loss in fair value of short term </t>
  </si>
  <si>
    <t>Note:  For full text of the above announcement, please access the Bursa Malaysia website at</t>
  </si>
  <si>
    <t>www.bursamalaysia.com</t>
  </si>
  <si>
    <t>Remarks:</t>
  </si>
  <si>
    <t>There are no comparative figures presented as this is the Group's first quarterly announcement to</t>
  </si>
  <si>
    <t>Bursa Malaysia Securities Berhad.</t>
  </si>
  <si>
    <t>Barring any unforeseen circumstances, the Directors believe that the Group’s prospects for the financial year ending 31 December 2006 will remain favourable.</t>
  </si>
  <si>
    <t>Net assets per share (RM)</t>
  </si>
  <si>
    <t>Net asset per share (RM)</t>
  </si>
  <si>
    <t>Short term funds</t>
  </si>
  <si>
    <t>Short term funds represents highly liquid investments that are readily convertible to known amounts of cash and which are subject to an insignificant risk of changes in value.</t>
  </si>
  <si>
    <r>
      <t xml:space="preserve">Net Asset Per share is arrived at the Group's NA of </t>
    </r>
    <r>
      <rPr>
        <sz val="11"/>
        <rFont val="Times New Roman"/>
        <family val="0"/>
      </rPr>
      <t>RM45,281,000 over the number of ordinary shares of 180,000,000 at RM0.10 each.</t>
    </r>
  </si>
  <si>
    <t>-11-</t>
  </si>
  <si>
    <t>-10-</t>
  </si>
  <si>
    <t>On 24 February 2006, the Board declared and approved a second interim tax-exempt dividend of 30% for the financial year ended 31 December 2005 on 180,000,000 ordinary shares, amounting to RM5.4million to shareholders registered on the Company's Register of Members at the close of business on 17 March 2006. The dividend is payable on 7 April 2006. The financial statements for the current financial year do not reflect this dividend. This dividend will be accounted for in the shareholders' equity as an appropriation of retained earnings in the financial year ending 31 December 2006.</t>
  </si>
  <si>
    <t>There were acquisitions of short term investments amounting to RM8,666,000 during the quarter under review. There were disposals of short term investments during the current quarter under review costing RM11,978,000. The total cost of short term investments at the end of current quarter ended 31 December 2005 under review is RM18,558,000.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</si>
</sst>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409]d\-mmm\-yy;@"/>
    <numFmt numFmtId="175" formatCode="_(* #,##0.000_);_(* \(#,##0.000\);_(* &quot;-&quot;??_);_(@_)"/>
    <numFmt numFmtId="176" formatCode="_(* #,##0.0000_);_(* \(#,##0.0000\);_(* &quot;-&quot;??_);_(@_)"/>
    <numFmt numFmtId="177" formatCode="0.0%"/>
    <numFmt numFmtId="178" formatCode="[$-409]d\-mmm\-yyyy;@"/>
    <numFmt numFmtId="179" formatCode="_(* #,##0.0_);_(* \(#,##0.0\);_(* &quot;-&quot;?_);_(@_)"/>
    <numFmt numFmtId="180" formatCode="_(* #,##0.00000_);_(* \(#,##0.00000\);_(* &quot;-&quot;??_);_(@_)"/>
    <numFmt numFmtId="181" formatCode="_-* #,##0.0_-;\-* #,##0.0_-;_-* &quot;-&quot;?_-;_-@_-"/>
  </numFmts>
  <fonts count="12">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b/>
      <u val="single"/>
      <sz val="11"/>
      <name val="Times New Roman"/>
      <family val="1"/>
    </font>
    <font>
      <u val="single"/>
      <sz val="11"/>
      <color indexed="12"/>
      <name val="Times New Roman"/>
      <family val="0"/>
    </font>
    <font>
      <u val="single"/>
      <sz val="11"/>
      <color indexed="36"/>
      <name val="Times New Roman"/>
      <family val="0"/>
    </font>
    <font>
      <b/>
      <i/>
      <sz val="11"/>
      <name val="Times New Roman"/>
      <family val="1"/>
    </font>
    <font>
      <u val="single"/>
      <sz val="11"/>
      <name val="Times New Roman"/>
      <family val="0"/>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style="double"/>
      <bottom style="double"/>
    </border>
    <border>
      <left>
        <color indexed="63"/>
      </left>
      <right style="medium"/>
      <top style="medium"/>
      <bottom>
        <color indexed="63"/>
      </bottom>
    </border>
    <border>
      <left>
        <color indexed="63"/>
      </left>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08">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2" applyFont="1" applyFill="1" applyAlignment="1">
      <alignment vertical="top"/>
      <protection/>
    </xf>
    <xf numFmtId="0" fontId="0" fillId="0" borderId="0" xfId="22" applyFont="1" applyFill="1" applyAlignment="1" quotePrefix="1">
      <alignment vertical="top"/>
      <protection/>
    </xf>
    <xf numFmtId="0" fontId="5" fillId="0" borderId="0" xfId="22" applyFont="1" applyFill="1" applyAlignment="1">
      <alignment vertical="top"/>
      <protection/>
    </xf>
    <xf numFmtId="0" fontId="0" fillId="0" borderId="0" xfId="22" applyFont="1" applyFill="1" applyAlignment="1">
      <alignment/>
      <protection/>
    </xf>
    <xf numFmtId="0" fontId="0" fillId="0" borderId="0" xfId="0" applyFill="1" applyAlignment="1">
      <alignment/>
    </xf>
    <xf numFmtId="0" fontId="0" fillId="0" borderId="0" xfId="0" applyFont="1" applyFill="1" applyAlignment="1">
      <alignment vertical="top"/>
    </xf>
    <xf numFmtId="0" fontId="6" fillId="0" borderId="0" xfId="22" applyFont="1" applyFill="1" applyAlignment="1">
      <alignment vertical="top"/>
      <protection/>
    </xf>
    <xf numFmtId="0" fontId="0" fillId="0" borderId="0" xfId="22"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2"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0" fillId="2" borderId="0" xfId="0" applyFill="1" applyAlignment="1">
      <alignment horizontal="justify" vertical="top"/>
    </xf>
    <xf numFmtId="0" fontId="0" fillId="2" borderId="0" xfId="0" applyFill="1" applyAlignment="1">
      <alignment vertical="top"/>
    </xf>
    <xf numFmtId="0" fontId="1" fillId="2" borderId="0" xfId="22" applyFont="1" applyFill="1" applyAlignment="1">
      <alignment horizontal="left"/>
      <protection/>
    </xf>
    <xf numFmtId="0" fontId="0" fillId="2" borderId="0" xfId="22" applyFont="1" applyFill="1">
      <alignment/>
      <protection/>
    </xf>
    <xf numFmtId="0" fontId="0" fillId="2" borderId="0" xfId="22" applyFont="1" applyFill="1" applyAlignment="1">
      <alignment horizontal="left"/>
      <protection/>
    </xf>
    <xf numFmtId="0" fontId="0" fillId="2" borderId="0" xfId="22" applyFont="1" applyFill="1" applyAlignment="1">
      <alignment horizontal="justify" vertical="top"/>
      <protection/>
    </xf>
    <xf numFmtId="0" fontId="0" fillId="2" borderId="0" xfId="22" applyFont="1" applyFill="1" applyAlignment="1">
      <alignment vertical="top"/>
      <protection/>
    </xf>
    <xf numFmtId="0" fontId="0" fillId="2" borderId="0" xfId="22"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2" applyFont="1" applyFill="1" applyAlignment="1">
      <alignment vertical="top"/>
      <protection/>
    </xf>
    <xf numFmtId="0" fontId="1" fillId="2" borderId="0" xfId="22" applyFont="1" applyFill="1" applyAlignment="1">
      <alignment/>
      <protection/>
    </xf>
    <xf numFmtId="0" fontId="0" fillId="2" borderId="0" xfId="22" applyFont="1" applyFill="1" applyAlignment="1">
      <alignment/>
      <protection/>
    </xf>
    <xf numFmtId="43" fontId="0" fillId="2" borderId="0" xfId="15" applyFont="1" applyFill="1" applyAlignment="1">
      <alignment horizontal="right"/>
    </xf>
    <xf numFmtId="172" fontId="0" fillId="2" borderId="0" xfId="15" applyNumberFormat="1" applyFont="1" applyFill="1" applyAlignment="1">
      <alignment horizontal="right"/>
    </xf>
    <xf numFmtId="0" fontId="0" fillId="2" borderId="0" xfId="0" applyFont="1" applyFill="1" applyAlignment="1">
      <alignment/>
    </xf>
    <xf numFmtId="172" fontId="1" fillId="2" borderId="0" xfId="15" applyNumberFormat="1" applyFont="1" applyFill="1" applyAlignment="1">
      <alignment horizontal="right"/>
    </xf>
    <xf numFmtId="172" fontId="0" fillId="2" borderId="0" xfId="15" applyNumberFormat="1" applyFont="1" applyFill="1" applyBorder="1" applyAlignment="1">
      <alignment/>
    </xf>
    <xf numFmtId="172"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2" fontId="1" fillId="2" borderId="0" xfId="15" applyNumberFormat="1" applyFont="1" applyFill="1" applyAlignment="1" quotePrefix="1">
      <alignment horizontal="right"/>
    </xf>
    <xf numFmtId="0" fontId="0" fillId="2" borderId="0" xfId="0" applyFont="1" applyFill="1" applyAlignment="1">
      <alignment horizontal="right"/>
    </xf>
    <xf numFmtId="172" fontId="0" fillId="2" borderId="0" xfId="15" applyNumberFormat="1" applyFont="1" applyFill="1" applyAlignment="1">
      <alignment/>
    </xf>
    <xf numFmtId="0" fontId="1" fillId="2" borderId="0" xfId="0" applyFont="1" applyFill="1" applyAlignment="1">
      <alignment/>
    </xf>
    <xf numFmtId="172" fontId="0" fillId="2" borderId="2" xfId="15" applyNumberFormat="1" applyFont="1" applyFill="1" applyBorder="1" applyAlignment="1">
      <alignment horizontal="right"/>
    </xf>
    <xf numFmtId="172" fontId="0" fillId="2" borderId="0" xfId="15" applyNumberFormat="1" applyFont="1" applyFill="1" applyBorder="1" applyAlignment="1">
      <alignment horizontal="right"/>
    </xf>
    <xf numFmtId="172" fontId="0" fillId="2" borderId="3" xfId="15" applyNumberFormat="1" applyFont="1" applyFill="1" applyBorder="1" applyAlignment="1">
      <alignment/>
    </xf>
    <xf numFmtId="172" fontId="0" fillId="2" borderId="1" xfId="15" applyNumberFormat="1" applyFont="1" applyFill="1" applyBorder="1" applyAlignment="1">
      <alignment/>
    </xf>
    <xf numFmtId="172" fontId="0" fillId="2" borderId="4" xfId="15" applyNumberFormat="1" applyFont="1" applyFill="1" applyBorder="1" applyAlignment="1">
      <alignment/>
    </xf>
    <xf numFmtId="172" fontId="0" fillId="2" borderId="0" xfId="15" applyNumberFormat="1" applyFont="1" applyFill="1" applyBorder="1" applyAlignment="1">
      <alignment/>
    </xf>
    <xf numFmtId="172" fontId="0" fillId="2" borderId="5" xfId="15" applyNumberFormat="1" applyFont="1" applyFill="1" applyBorder="1" applyAlignment="1">
      <alignment horizontal="righ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78" fontId="1" fillId="2" borderId="0" xfId="0" applyNumberFormat="1" applyFont="1" applyFill="1" applyAlignment="1" quotePrefix="1">
      <alignment horizontal="left"/>
    </xf>
    <xf numFmtId="178"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43" fontId="0" fillId="2" borderId="5" xfId="15" applyFont="1" applyFill="1" applyBorder="1" applyAlignment="1">
      <alignment horizontal="right"/>
    </xf>
    <xf numFmtId="172" fontId="0" fillId="2" borderId="5" xfId="15" applyNumberFormat="1" applyFont="1" applyFill="1" applyBorder="1" applyAlignment="1">
      <alignment horizontal="right"/>
    </xf>
    <xf numFmtId="39" fontId="0" fillId="2" borderId="5" xfId="0" applyNumberFormat="1" applyFont="1" applyFill="1" applyBorder="1" applyAlignment="1">
      <alignment/>
    </xf>
    <xf numFmtId="37" fontId="0" fillId="2" borderId="0" xfId="0" applyNumberFormat="1" applyFont="1" applyFill="1" applyAlignment="1">
      <alignment/>
    </xf>
    <xf numFmtId="0" fontId="5" fillId="2" borderId="0" xfId="22"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5" fontId="2" fillId="2" borderId="0" xfId="0" applyNumberFormat="1" applyFont="1" applyFill="1" applyAlignment="1">
      <alignment horizontal="right"/>
    </xf>
    <xf numFmtId="172" fontId="1" fillId="2" borderId="0" xfId="15" applyNumberFormat="1" applyFont="1" applyFill="1" applyAlignment="1" quotePrefix="1">
      <alignment horizontal="right"/>
    </xf>
    <xf numFmtId="172" fontId="1" fillId="2" borderId="0" xfId="15" applyNumberFormat="1" applyFont="1" applyFill="1" applyAlignment="1">
      <alignment horizontal="right"/>
    </xf>
    <xf numFmtId="172" fontId="0" fillId="2" borderId="0" xfId="15" applyNumberFormat="1" applyFont="1" applyFill="1" applyAlignment="1">
      <alignment horizontal="right"/>
    </xf>
    <xf numFmtId="172" fontId="0" fillId="2" borderId="2" xfId="15" applyNumberFormat="1" applyFont="1" applyFill="1" applyBorder="1" applyAlignment="1">
      <alignment/>
    </xf>
    <xf numFmtId="172" fontId="0" fillId="2" borderId="5" xfId="15" applyNumberFormat="1" applyFont="1" applyFill="1" applyBorder="1" applyAlignment="1">
      <alignment/>
    </xf>
    <xf numFmtId="43" fontId="0" fillId="2" borderId="5"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2"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0" fontId="1" fillId="2" borderId="2"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43" fontId="0" fillId="2" borderId="0" xfId="15" applyFont="1" applyFill="1" applyBorder="1" applyAlignment="1">
      <alignment horizontal="right"/>
    </xf>
    <xf numFmtId="0" fontId="0" fillId="2" borderId="0" xfId="0" applyFont="1" applyFill="1" applyBorder="1" applyAlignment="1" quotePrefix="1">
      <alignment/>
    </xf>
    <xf numFmtId="43" fontId="0" fillId="2" borderId="0" xfId="15" applyFont="1" applyFill="1" applyBorder="1" applyAlignment="1">
      <alignment/>
    </xf>
    <xf numFmtId="43" fontId="1" fillId="2" borderId="0" xfId="15" applyFont="1" applyFill="1" applyAlignment="1" quotePrefix="1">
      <alignment horizontal="right"/>
    </xf>
    <xf numFmtId="172" fontId="0" fillId="2" borderId="0" xfId="15" applyNumberFormat="1" applyFont="1" applyFill="1" applyAlignment="1">
      <alignment/>
    </xf>
    <xf numFmtId="172" fontId="0" fillId="2" borderId="2" xfId="15" applyNumberFormat="1" applyFont="1" applyFill="1" applyBorder="1" applyAlignment="1">
      <alignment/>
    </xf>
    <xf numFmtId="172" fontId="0" fillId="2" borderId="3" xfId="15" applyNumberFormat="1" applyFont="1" applyFill="1" applyBorder="1" applyAlignment="1">
      <alignment/>
    </xf>
    <xf numFmtId="172" fontId="0" fillId="2" borderId="5"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horizontal="right"/>
    </xf>
    <xf numFmtId="0" fontId="1" fillId="2" borderId="0" xfId="0" applyFont="1" applyFill="1" applyAlignment="1">
      <alignment vertical="top"/>
    </xf>
    <xf numFmtId="0" fontId="0" fillId="2" borderId="0" xfId="0" applyFont="1" applyFill="1" applyAlignment="1">
      <alignment vertical="top"/>
    </xf>
    <xf numFmtId="0" fontId="1" fillId="2" borderId="0" xfId="22" applyFont="1" applyFill="1" applyAlignment="1">
      <alignment horizontal="left"/>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protection/>
    </xf>
    <xf numFmtId="0" fontId="0" fillId="2" borderId="0" xfId="22" applyFont="1" applyFill="1" applyAlignment="1">
      <alignment horizontal="justify" vertical="top"/>
      <protection/>
    </xf>
    <xf numFmtId="0" fontId="0" fillId="2" borderId="0" xfId="22" applyFont="1" applyFill="1" applyAlignment="1">
      <alignment horizontal="left" vertical="top" wrapText="1"/>
      <protection/>
    </xf>
    <xf numFmtId="0" fontId="0" fillId="2" borderId="0" xfId="22" applyFont="1" applyFill="1" applyAlignment="1">
      <alignment vertical="top"/>
      <protection/>
    </xf>
    <xf numFmtId="0" fontId="0" fillId="2" borderId="0" xfId="22" applyFont="1" applyFill="1" applyAlignment="1" quotePrefix="1">
      <alignment horizontal="right" vertical="top"/>
      <protection/>
    </xf>
    <xf numFmtId="0" fontId="0" fillId="2" borderId="0" xfId="0" applyFont="1" applyFill="1" applyAlignment="1">
      <alignment horizontal="justify" vertical="top"/>
    </xf>
    <xf numFmtId="0" fontId="0" fillId="0" borderId="0" xfId="0" applyFont="1" applyFill="1" applyAlignment="1">
      <alignment/>
    </xf>
    <xf numFmtId="0" fontId="0" fillId="2" borderId="0" xfId="0" applyFont="1" applyFill="1" applyAlignment="1" quotePrefix="1">
      <alignment horizontal="right" vertical="top"/>
    </xf>
    <xf numFmtId="0" fontId="0" fillId="2" borderId="0" xfId="21" applyFont="1" applyFill="1" applyAlignment="1">
      <alignment vertical="top"/>
      <protection/>
    </xf>
    <xf numFmtId="0" fontId="0" fillId="2" borderId="0" xfId="21" applyFont="1" applyFill="1" applyAlignment="1">
      <alignment horizontal="justify" vertical="center"/>
      <protection/>
    </xf>
    <xf numFmtId="0" fontId="0" fillId="2" borderId="6" xfId="22" applyFont="1" applyFill="1" applyBorder="1" applyAlignment="1">
      <alignment vertical="top"/>
      <protection/>
    </xf>
    <xf numFmtId="0" fontId="0" fillId="2" borderId="7" xfId="0" applyFont="1" applyFill="1" applyBorder="1" applyAlignment="1">
      <alignment vertical="top"/>
    </xf>
    <xf numFmtId="0" fontId="0" fillId="2" borderId="8" xfId="0" applyFont="1" applyFill="1" applyBorder="1" applyAlignment="1">
      <alignment vertical="top"/>
    </xf>
    <xf numFmtId="43" fontId="0" fillId="2" borderId="9" xfId="15" applyFont="1" applyFill="1" applyBorder="1" applyAlignment="1">
      <alignment horizontal="right" vertical="top"/>
    </xf>
    <xf numFmtId="0" fontId="0" fillId="2" borderId="10" xfId="0" applyFont="1" applyFill="1" applyBorder="1" applyAlignment="1">
      <alignment vertical="top"/>
    </xf>
    <xf numFmtId="0" fontId="0" fillId="2" borderId="2" xfId="0" applyFont="1" applyFill="1" applyBorder="1" applyAlignment="1">
      <alignment vertical="top"/>
    </xf>
    <xf numFmtId="0" fontId="0" fillId="2" borderId="11" xfId="0" applyFont="1" applyFill="1" applyBorder="1" applyAlignment="1">
      <alignment vertical="top"/>
    </xf>
    <xf numFmtId="43" fontId="0" fillId="2" borderId="12" xfId="15" applyFont="1" applyFill="1" applyBorder="1" applyAlignment="1">
      <alignment horizontal="right" vertical="top"/>
    </xf>
    <xf numFmtId="0" fontId="0" fillId="2" borderId="13" xfId="22" applyFont="1" applyFill="1" applyBorder="1" applyAlignment="1">
      <alignment vertical="top"/>
      <protection/>
    </xf>
    <xf numFmtId="0" fontId="0" fillId="2" borderId="0" xfId="0" applyFont="1" applyFill="1" applyBorder="1" applyAlignment="1">
      <alignment vertical="top"/>
    </xf>
    <xf numFmtId="0" fontId="0" fillId="2" borderId="14" xfId="0" applyFont="1" applyFill="1" applyBorder="1" applyAlignment="1">
      <alignment vertical="top"/>
    </xf>
    <xf numFmtId="41" fontId="0" fillId="2" borderId="15" xfId="15" applyNumberFormat="1" applyFont="1" applyFill="1" applyBorder="1" applyAlignment="1">
      <alignment vertical="top"/>
    </xf>
    <xf numFmtId="172" fontId="0" fillId="2" borderId="0" xfId="15" applyNumberFormat="1" applyFont="1" applyFill="1" applyBorder="1" applyAlignment="1">
      <alignment vertical="top"/>
    </xf>
    <xf numFmtId="172" fontId="0" fillId="2" borderId="16" xfId="15" applyNumberFormat="1" applyFont="1" applyFill="1" applyBorder="1" applyAlignment="1">
      <alignment vertical="top"/>
    </xf>
    <xf numFmtId="0" fontId="0" fillId="2" borderId="17" xfId="22" applyFont="1" applyFill="1" applyBorder="1" applyAlignment="1">
      <alignment vertical="top"/>
      <protection/>
    </xf>
    <xf numFmtId="0" fontId="0" fillId="2" borderId="5" xfId="0" applyFont="1" applyFill="1" applyBorder="1" applyAlignment="1">
      <alignment vertical="top"/>
    </xf>
    <xf numFmtId="0" fontId="0" fillId="2" borderId="18" xfId="0" applyFont="1" applyFill="1" applyBorder="1" applyAlignment="1">
      <alignment vertical="top"/>
    </xf>
    <xf numFmtId="41" fontId="0" fillId="2" borderId="19" xfId="15" applyNumberFormat="1" applyFont="1" applyFill="1" applyBorder="1" applyAlignment="1">
      <alignment vertical="top"/>
    </xf>
    <xf numFmtId="172" fontId="0" fillId="2" borderId="5" xfId="15" applyNumberFormat="1" applyFont="1" applyFill="1" applyBorder="1" applyAlignment="1">
      <alignment vertical="top"/>
    </xf>
    <xf numFmtId="172" fontId="0" fillId="2" borderId="20" xfId="15" applyNumberFormat="1" applyFont="1" applyFill="1" applyBorder="1" applyAlignment="1">
      <alignment vertical="top"/>
    </xf>
    <xf numFmtId="0" fontId="0" fillId="0" borderId="0" xfId="0" applyFont="1" applyFill="1" applyAlignment="1">
      <alignment wrapText="1"/>
    </xf>
    <xf numFmtId="0" fontId="1" fillId="2" borderId="0" xfId="22" applyFont="1" applyFill="1" applyAlignment="1">
      <alignment/>
      <protection/>
    </xf>
    <xf numFmtId="0" fontId="0" fillId="2" borderId="0" xfId="22" applyFont="1" applyFill="1" applyAlignment="1">
      <alignment/>
      <protection/>
    </xf>
    <xf numFmtId="43" fontId="0" fillId="2" borderId="0" xfId="15" applyFont="1" applyFill="1" applyAlignment="1">
      <alignment horizontal="right"/>
    </xf>
    <xf numFmtId="172" fontId="0" fillId="2" borderId="1" xfId="15" applyNumberFormat="1" applyFont="1" applyFill="1" applyBorder="1" applyAlignment="1">
      <alignment horizontal="right"/>
    </xf>
    <xf numFmtId="0" fontId="0" fillId="2" borderId="0" xfId="0" applyFont="1" applyFill="1" applyBorder="1" applyAlignment="1">
      <alignment/>
    </xf>
    <xf numFmtId="172" fontId="0" fillId="2" borderId="0" xfId="15" applyNumberFormat="1" applyFont="1" applyFill="1" applyBorder="1" applyAlignment="1">
      <alignment/>
    </xf>
    <xf numFmtId="0" fontId="0" fillId="2" borderId="0" xfId="0" applyFont="1" applyFill="1" applyAlignment="1">
      <alignment vertical="top"/>
    </xf>
    <xf numFmtId="0" fontId="6" fillId="2" borderId="0" xfId="22" applyFont="1" applyFill="1" applyAlignment="1">
      <alignment vertical="top"/>
      <protection/>
    </xf>
    <xf numFmtId="0" fontId="0" fillId="2" borderId="0" xfId="22" applyFont="1" applyFill="1" applyAlignment="1" quotePrefix="1">
      <alignment vertical="top"/>
      <protection/>
    </xf>
    <xf numFmtId="0" fontId="0" fillId="2" borderId="0" xfId="22" applyFont="1" applyFill="1" applyAlignment="1">
      <alignment horizontal="right"/>
      <protection/>
    </xf>
    <xf numFmtId="0" fontId="0" fillId="2" borderId="0" xfId="22" applyFont="1" applyFill="1" applyAlignment="1" quotePrefix="1">
      <alignment horizontal="right"/>
      <protection/>
    </xf>
    <xf numFmtId="43" fontId="1" fillId="2" borderId="0" xfId="15" applyFont="1" applyFill="1" applyAlignment="1">
      <alignment horizontal="right"/>
    </xf>
    <xf numFmtId="43" fontId="0" fillId="2" borderId="0" xfId="15" applyFill="1" applyAlignment="1">
      <alignment horizontal="right" vertical="top"/>
    </xf>
    <xf numFmtId="0" fontId="0" fillId="2" borderId="0" xfId="22" applyFont="1" applyFill="1" applyAlignment="1">
      <alignment horizontal="center"/>
      <protection/>
    </xf>
    <xf numFmtId="43" fontId="7" fillId="2" borderId="0" xfId="15" applyFont="1" applyFill="1" applyAlignment="1">
      <alignment horizontal="right"/>
    </xf>
    <xf numFmtId="0" fontId="7" fillId="2" borderId="0" xfId="22" applyFont="1" applyFill="1" applyAlignment="1">
      <alignment horizontal="center"/>
      <protection/>
    </xf>
    <xf numFmtId="172" fontId="0" fillId="2" borderId="0" xfId="15" applyNumberFormat="1" applyFill="1" applyAlignment="1">
      <alignment vertical="top"/>
    </xf>
    <xf numFmtId="9" fontId="0" fillId="2" borderId="0" xfId="23" applyFill="1" applyAlignment="1">
      <alignment horizontal="center" vertical="top"/>
    </xf>
    <xf numFmtId="172" fontId="0" fillId="2" borderId="0" xfId="15" applyNumberFormat="1" applyFont="1" applyFill="1" applyAlignment="1">
      <alignment/>
    </xf>
    <xf numFmtId="172" fontId="0" fillId="2" borderId="2" xfId="15" applyNumberFormat="1" applyFont="1" applyFill="1" applyBorder="1" applyAlignment="1">
      <alignment/>
    </xf>
    <xf numFmtId="172" fontId="0" fillId="2" borderId="2" xfId="15" applyNumberFormat="1" applyFont="1" applyFill="1" applyBorder="1" applyAlignment="1">
      <alignment horizontal="right"/>
    </xf>
    <xf numFmtId="9" fontId="0" fillId="2" borderId="2" xfId="23" applyFill="1" applyBorder="1" applyAlignment="1">
      <alignment horizontal="center" vertical="top"/>
    </xf>
    <xf numFmtId="172" fontId="1" fillId="2" borderId="0" xfId="15" applyNumberFormat="1" applyFont="1" applyFill="1" applyAlignment="1">
      <alignment/>
    </xf>
    <xf numFmtId="9" fontId="1" fillId="2" borderId="0" xfId="23" applyFont="1" applyFill="1" applyAlignment="1">
      <alignment horizontal="center" vertical="top"/>
    </xf>
    <xf numFmtId="172" fontId="0" fillId="2" borderId="0" xfId="22" applyNumberFormat="1" applyFont="1" applyFill="1" applyAlignment="1">
      <alignment vertical="top"/>
      <protection/>
    </xf>
    <xf numFmtId="0" fontId="10" fillId="2" borderId="0" xfId="0" applyFont="1" applyFill="1" applyAlignment="1">
      <alignment/>
    </xf>
    <xf numFmtId="0" fontId="5" fillId="2" borderId="0" xfId="22" applyFont="1" applyFill="1" applyAlignment="1">
      <alignment horizontal="left" vertical="top"/>
      <protection/>
    </xf>
    <xf numFmtId="0" fontId="0" fillId="2" borderId="0" xfId="0" applyFill="1" applyAlignment="1">
      <alignment horizontal="left" vertical="top"/>
    </xf>
    <xf numFmtId="172" fontId="0" fillId="2" borderId="5" xfId="15" applyNumberFormat="1" applyFont="1" applyFill="1" applyBorder="1" applyAlignment="1">
      <alignment horizontal="justify" vertical="top"/>
    </xf>
    <xf numFmtId="0" fontId="0" fillId="0" borderId="0" xfId="0" applyFont="1" applyFill="1" applyAlignment="1" quotePrefix="1">
      <alignment/>
    </xf>
    <xf numFmtId="0" fontId="0" fillId="0" borderId="0" xfId="0" applyAlignment="1">
      <alignment horizontal="justify" vertical="top"/>
    </xf>
    <xf numFmtId="0" fontId="1" fillId="2" borderId="0" xfId="0" applyFont="1" applyFill="1" applyAlignment="1">
      <alignment horizontal="center" vertical="top"/>
    </xf>
    <xf numFmtId="0" fontId="1" fillId="2" borderId="0" xfId="0" applyFont="1" applyFill="1" applyBorder="1" applyAlignment="1">
      <alignment horizontal="right"/>
    </xf>
    <xf numFmtId="172" fontId="0" fillId="2" borderId="0" xfId="15" applyNumberFormat="1" applyFill="1" applyAlignment="1">
      <alignment horizontal="justify" vertical="top"/>
    </xf>
    <xf numFmtId="172" fontId="0" fillId="2" borderId="21" xfId="15" applyNumberFormat="1" applyFill="1" applyBorder="1" applyAlignment="1">
      <alignment horizontal="justify" vertical="top"/>
    </xf>
    <xf numFmtId="172" fontId="0" fillId="2" borderId="22" xfId="15" applyNumberFormat="1" applyFill="1" applyBorder="1" applyAlignment="1">
      <alignment horizontal="justify" vertical="top"/>
    </xf>
    <xf numFmtId="15" fontId="0" fillId="2" borderId="0" xfId="0" applyNumberFormat="1" applyFont="1" applyFill="1" applyAlignment="1">
      <alignment/>
    </xf>
    <xf numFmtId="0" fontId="8" fillId="2" borderId="0" xfId="20" applyFill="1" applyAlignment="1">
      <alignment/>
    </xf>
    <xf numFmtId="0" fontId="0" fillId="2" borderId="0" xfId="22" applyFont="1" applyFill="1" applyAlignment="1">
      <alignment horizontal="justify" vertical="top" wrapText="1"/>
      <protection/>
    </xf>
    <xf numFmtId="0" fontId="6" fillId="2" borderId="0" xfId="0" applyFont="1" applyFill="1" applyBorder="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top"/>
    </xf>
    <xf numFmtId="0" fontId="0" fillId="0" borderId="0" xfId="0" applyFont="1" applyAlignment="1">
      <alignment horizontal="justify" vertical="top"/>
    </xf>
    <xf numFmtId="0" fontId="1" fillId="2" borderId="2" xfId="0" applyNumberFormat="1" applyFont="1" applyFill="1" applyBorder="1" applyAlignment="1">
      <alignment horizontal="center"/>
    </xf>
    <xf numFmtId="0" fontId="0" fillId="2" borderId="0" xfId="0" applyFont="1" applyFill="1" applyAlignment="1">
      <alignment horizontal="justify" vertical="top"/>
    </xf>
    <xf numFmtId="0" fontId="1" fillId="2" borderId="0" xfId="0" applyFont="1" applyFill="1" applyAlignment="1">
      <alignment horizontal="justify" vertical="top"/>
    </xf>
    <xf numFmtId="0" fontId="0" fillId="2" borderId="0" xfId="22" applyFont="1" applyFill="1" applyAlignment="1">
      <alignment horizontal="justify" vertical="top"/>
      <protection/>
    </xf>
    <xf numFmtId="0" fontId="0" fillId="2" borderId="0" xfId="21" applyFont="1" applyFill="1" applyAlignment="1">
      <alignment horizontal="justify" vertical="top"/>
      <protection/>
    </xf>
    <xf numFmtId="172" fontId="0" fillId="2" borderId="7" xfId="15" applyNumberFormat="1" applyFont="1" applyFill="1" applyBorder="1" applyAlignment="1">
      <alignment horizontal="right" vertical="top"/>
    </xf>
    <xf numFmtId="172" fontId="0" fillId="2" borderId="23" xfId="15" applyNumberFormat="1" applyFont="1" applyFill="1" applyBorder="1" applyAlignment="1">
      <alignment horizontal="right" vertical="top"/>
    </xf>
    <xf numFmtId="0" fontId="0" fillId="2" borderId="0" xfId="22" applyFont="1" applyFill="1" applyAlignment="1">
      <alignment horizontal="justify" vertical="top" wrapText="1"/>
      <protection/>
    </xf>
    <xf numFmtId="0" fontId="0" fillId="2" borderId="0" xfId="22" applyFont="1" applyFill="1" applyAlignment="1">
      <alignment horizontal="justify" vertical="top"/>
      <protection/>
    </xf>
    <xf numFmtId="0" fontId="0" fillId="2" borderId="0" xfId="0" applyFont="1" applyFill="1" applyAlignment="1">
      <alignment horizontal="justify" vertical="top"/>
    </xf>
    <xf numFmtId="172" fontId="0" fillId="2" borderId="2" xfId="15" applyNumberFormat="1" applyFont="1" applyFill="1" applyBorder="1" applyAlignment="1">
      <alignment horizontal="right" vertical="top"/>
    </xf>
    <xf numFmtId="172" fontId="0" fillId="2" borderId="24" xfId="15" applyNumberFormat="1" applyFont="1" applyFill="1" applyBorder="1" applyAlignment="1">
      <alignment horizontal="right" vertical="top"/>
    </xf>
    <xf numFmtId="0" fontId="11" fillId="2" borderId="0" xfId="22" applyFont="1" applyFill="1" applyAlignment="1">
      <alignment horizontal="left" vertical="top" wrapText="1"/>
      <protection/>
    </xf>
    <xf numFmtId="0" fontId="0" fillId="2" borderId="0" xfId="22" applyFont="1" applyFill="1" applyAlignment="1">
      <alignment horizontal="left" vertical="top" wrapText="1"/>
      <protection/>
    </xf>
    <xf numFmtId="0" fontId="0" fillId="2" borderId="0" xfId="22" applyFont="1" applyFill="1" applyAlignment="1">
      <alignment horizontal="justify" vertical="top"/>
      <protection/>
    </xf>
    <xf numFmtId="0" fontId="5" fillId="2" borderId="0" xfId="22" applyFont="1" applyFill="1" applyAlignment="1">
      <alignment horizontal="justify" vertical="top"/>
      <protection/>
    </xf>
    <xf numFmtId="0" fontId="0" fillId="2" borderId="0" xfId="0" applyFill="1" applyAlignment="1">
      <alignment horizontal="justify" vertical="top"/>
    </xf>
    <xf numFmtId="0" fontId="0" fillId="2" borderId="0" xfId="22" applyFont="1" applyFill="1" applyAlignment="1">
      <alignment horizontal="justify" vertical="top" wrapText="1"/>
      <protection/>
    </xf>
    <xf numFmtId="0" fontId="0" fillId="0" borderId="0" xfId="0" applyAlignment="1">
      <alignment horizontal="justify" vertical="top" wrapText="1"/>
    </xf>
    <xf numFmtId="0" fontId="0" fillId="0" borderId="0" xfId="0" applyAlignment="1">
      <alignment horizontal="justify" vertical="top"/>
    </xf>
    <xf numFmtId="0" fontId="1" fillId="2" borderId="0" xfId="22" applyFont="1" applyFill="1" applyAlignment="1">
      <alignment horizontal="justify" vertical="top"/>
      <protection/>
    </xf>
    <xf numFmtId="0" fontId="0" fillId="2" borderId="0" xfId="22" applyFont="1" applyFill="1" applyAlignment="1" quotePrefix="1">
      <alignment horizontal="justify" vertical="top"/>
      <protection/>
    </xf>
    <xf numFmtId="0" fontId="0" fillId="2" borderId="0" xfId="0" applyFill="1" applyAlignment="1">
      <alignment horizontal="left"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19050</xdr:rowOff>
    </xdr:to>
    <xdr:pic>
      <xdr:nvPicPr>
        <xdr:cNvPr id="1" name="Picture 1"/>
        <xdr:cNvPicPr preferRelativeResize="1">
          <a:picLocks noChangeAspect="1"/>
        </xdr:cNvPicPr>
      </xdr:nvPicPr>
      <xdr:blipFill>
        <a:blip r:embed="rId1"/>
        <a:stretch>
          <a:fillRect/>
        </a:stretch>
      </xdr:blipFill>
      <xdr:spPr>
        <a:xfrm>
          <a:off x="28575" y="28575"/>
          <a:ext cx="2600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19050</xdr:rowOff>
    </xdr:to>
    <xdr:pic>
      <xdr:nvPicPr>
        <xdr:cNvPr id="1" name="Picture 1"/>
        <xdr:cNvPicPr preferRelativeResize="1">
          <a:picLocks noChangeAspect="1"/>
        </xdr:cNvPicPr>
      </xdr:nvPicPr>
      <xdr:blipFill>
        <a:blip r:embed="rId1"/>
        <a:stretch>
          <a:fillRect/>
        </a:stretch>
      </xdr:blipFill>
      <xdr:spPr>
        <a:xfrm>
          <a:off x="28575" y="28575"/>
          <a:ext cx="2600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514350</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2314575</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790575"/>
        </a:xfrm>
        <a:prstGeom prst="rect">
          <a:avLst/>
        </a:prstGeom>
        <a:noFill/>
        <a:ln w="9525" cmpd="sng">
          <a:noFill/>
        </a:ln>
      </xdr:spPr>
    </xdr:pic>
    <xdr:clientData/>
  </xdr:twoCellAnchor>
  <xdr:twoCellAnchor>
    <xdr:from>
      <xdr:col>0</xdr:col>
      <xdr:colOff>28575</xdr:colOff>
      <xdr:row>52</xdr:row>
      <xdr:rowOff>28575</xdr:rowOff>
    </xdr:from>
    <xdr:to>
      <xdr:col>1</xdr:col>
      <xdr:colOff>2314575</xdr:colOff>
      <xdr:row>56</xdr:row>
      <xdr:rowOff>57150</xdr:rowOff>
    </xdr:to>
    <xdr:pic>
      <xdr:nvPicPr>
        <xdr:cNvPr id="2" name="Picture 3"/>
        <xdr:cNvPicPr preferRelativeResize="1">
          <a:picLocks noChangeAspect="1"/>
        </xdr:cNvPicPr>
      </xdr:nvPicPr>
      <xdr:blipFill>
        <a:blip r:embed="rId1"/>
        <a:stretch>
          <a:fillRect/>
        </a:stretch>
      </xdr:blipFill>
      <xdr:spPr>
        <a:xfrm>
          <a:off x="28575" y="9944100"/>
          <a:ext cx="260032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19050</xdr:rowOff>
    </xdr:to>
    <xdr:pic>
      <xdr:nvPicPr>
        <xdr:cNvPr id="1" name="Picture 3"/>
        <xdr:cNvPicPr preferRelativeResize="1">
          <a:picLocks noChangeAspect="1"/>
        </xdr:cNvPicPr>
      </xdr:nvPicPr>
      <xdr:blipFill>
        <a:blip r:embed="rId1"/>
        <a:stretch>
          <a:fillRect/>
        </a:stretch>
      </xdr:blipFill>
      <xdr:spPr>
        <a:xfrm>
          <a:off x="28575" y="28575"/>
          <a:ext cx="2600325" cy="790575"/>
        </a:xfrm>
        <a:prstGeom prst="rect">
          <a:avLst/>
        </a:prstGeom>
        <a:noFill/>
        <a:ln w="9525" cmpd="sng">
          <a:noFill/>
        </a:ln>
      </xdr:spPr>
    </xdr:pic>
    <xdr:clientData/>
  </xdr:twoCellAnchor>
  <xdr:twoCellAnchor>
    <xdr:from>
      <xdr:col>0</xdr:col>
      <xdr:colOff>28575</xdr:colOff>
      <xdr:row>49</xdr:row>
      <xdr:rowOff>28575</xdr:rowOff>
    </xdr:from>
    <xdr:to>
      <xdr:col>2</xdr:col>
      <xdr:colOff>0</xdr:colOff>
      <xdr:row>53</xdr:row>
      <xdr:rowOff>19050</xdr:rowOff>
    </xdr:to>
    <xdr:pic>
      <xdr:nvPicPr>
        <xdr:cNvPr id="2" name="Picture 4"/>
        <xdr:cNvPicPr preferRelativeResize="1">
          <a:picLocks noChangeAspect="1"/>
        </xdr:cNvPicPr>
      </xdr:nvPicPr>
      <xdr:blipFill>
        <a:blip r:embed="rId1"/>
        <a:stretch>
          <a:fillRect/>
        </a:stretch>
      </xdr:blipFill>
      <xdr:spPr>
        <a:xfrm>
          <a:off x="28575" y="9829800"/>
          <a:ext cx="2600325" cy="790575"/>
        </a:xfrm>
        <a:prstGeom prst="rect">
          <a:avLst/>
        </a:prstGeom>
        <a:noFill/>
        <a:ln w="9525" cmpd="sng">
          <a:noFill/>
        </a:ln>
      </xdr:spPr>
    </xdr:pic>
    <xdr:clientData/>
  </xdr:twoCellAnchor>
  <xdr:twoCellAnchor>
    <xdr:from>
      <xdr:col>0</xdr:col>
      <xdr:colOff>28575</xdr:colOff>
      <xdr:row>98</xdr:row>
      <xdr:rowOff>28575</xdr:rowOff>
    </xdr:from>
    <xdr:to>
      <xdr:col>2</xdr:col>
      <xdr:colOff>0</xdr:colOff>
      <xdr:row>102</xdr:row>
      <xdr:rowOff>19050</xdr:rowOff>
    </xdr:to>
    <xdr:pic>
      <xdr:nvPicPr>
        <xdr:cNvPr id="3" name="Picture 5"/>
        <xdr:cNvPicPr preferRelativeResize="1">
          <a:picLocks noChangeAspect="1"/>
        </xdr:cNvPicPr>
      </xdr:nvPicPr>
      <xdr:blipFill>
        <a:blip r:embed="rId1"/>
        <a:stretch>
          <a:fillRect/>
        </a:stretch>
      </xdr:blipFill>
      <xdr:spPr>
        <a:xfrm>
          <a:off x="28575" y="19631025"/>
          <a:ext cx="2600325" cy="790575"/>
        </a:xfrm>
        <a:prstGeom prst="rect">
          <a:avLst/>
        </a:prstGeom>
        <a:noFill/>
        <a:ln w="9525" cmpd="sng">
          <a:noFill/>
        </a:ln>
      </xdr:spPr>
    </xdr:pic>
    <xdr:clientData/>
  </xdr:twoCellAnchor>
  <xdr:twoCellAnchor>
    <xdr:from>
      <xdr:col>0</xdr:col>
      <xdr:colOff>28575</xdr:colOff>
      <xdr:row>147</xdr:row>
      <xdr:rowOff>28575</xdr:rowOff>
    </xdr:from>
    <xdr:to>
      <xdr:col>2</xdr:col>
      <xdr:colOff>0</xdr:colOff>
      <xdr:row>151</xdr:row>
      <xdr:rowOff>19050</xdr:rowOff>
    </xdr:to>
    <xdr:pic>
      <xdr:nvPicPr>
        <xdr:cNvPr id="4" name="Picture 6"/>
        <xdr:cNvPicPr preferRelativeResize="1">
          <a:picLocks noChangeAspect="1"/>
        </xdr:cNvPicPr>
      </xdr:nvPicPr>
      <xdr:blipFill>
        <a:blip r:embed="rId1"/>
        <a:stretch>
          <a:fillRect/>
        </a:stretch>
      </xdr:blipFill>
      <xdr:spPr>
        <a:xfrm>
          <a:off x="28575" y="29432250"/>
          <a:ext cx="26003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28575" y="28575"/>
          <a:ext cx="2600325" cy="828675"/>
        </a:xfrm>
        <a:prstGeom prst="rect">
          <a:avLst/>
        </a:prstGeom>
        <a:noFill/>
        <a:ln w="9525" cmpd="sng">
          <a:noFill/>
        </a:ln>
      </xdr:spPr>
    </xdr:pic>
    <xdr:clientData/>
  </xdr:twoCellAnchor>
  <xdr:twoCellAnchor>
    <xdr:from>
      <xdr:col>0</xdr:col>
      <xdr:colOff>28575</xdr:colOff>
      <xdr:row>50</xdr:row>
      <xdr:rowOff>28575</xdr:rowOff>
    </xdr:from>
    <xdr:to>
      <xdr:col>2</xdr:col>
      <xdr:colOff>0</xdr:colOff>
      <xdr:row>54</xdr:row>
      <xdr:rowOff>57150</xdr:rowOff>
    </xdr:to>
    <xdr:pic>
      <xdr:nvPicPr>
        <xdr:cNvPr id="2" name="Picture 2"/>
        <xdr:cNvPicPr preferRelativeResize="1">
          <a:picLocks noChangeAspect="1"/>
        </xdr:cNvPicPr>
      </xdr:nvPicPr>
      <xdr:blipFill>
        <a:blip r:embed="rId1"/>
        <a:stretch>
          <a:fillRect/>
        </a:stretch>
      </xdr:blipFill>
      <xdr:spPr>
        <a:xfrm>
          <a:off x="28575" y="9677400"/>
          <a:ext cx="2600325" cy="828675"/>
        </a:xfrm>
        <a:prstGeom prst="rect">
          <a:avLst/>
        </a:prstGeom>
        <a:noFill/>
        <a:ln w="9525" cmpd="sng">
          <a:noFill/>
        </a:ln>
      </xdr:spPr>
    </xdr:pic>
    <xdr:clientData/>
  </xdr:twoCellAnchor>
  <xdr:twoCellAnchor>
    <xdr:from>
      <xdr:col>0</xdr:col>
      <xdr:colOff>28575</xdr:colOff>
      <xdr:row>95</xdr:row>
      <xdr:rowOff>28575</xdr:rowOff>
    </xdr:from>
    <xdr:to>
      <xdr:col>2</xdr:col>
      <xdr:colOff>0</xdr:colOff>
      <xdr:row>99</xdr:row>
      <xdr:rowOff>57150</xdr:rowOff>
    </xdr:to>
    <xdr:pic>
      <xdr:nvPicPr>
        <xdr:cNvPr id="3" name="Picture 3"/>
        <xdr:cNvPicPr preferRelativeResize="1">
          <a:picLocks noChangeAspect="1"/>
        </xdr:cNvPicPr>
      </xdr:nvPicPr>
      <xdr:blipFill>
        <a:blip r:embed="rId1"/>
        <a:stretch>
          <a:fillRect/>
        </a:stretch>
      </xdr:blipFill>
      <xdr:spPr>
        <a:xfrm>
          <a:off x="28575" y="18516600"/>
          <a:ext cx="2600325" cy="828675"/>
        </a:xfrm>
        <a:prstGeom prst="rect">
          <a:avLst/>
        </a:prstGeom>
        <a:noFill/>
        <a:ln w="9525" cmpd="sng">
          <a:noFill/>
        </a:ln>
      </xdr:spPr>
    </xdr:pic>
    <xdr:clientData/>
  </xdr:twoCellAnchor>
  <xdr:twoCellAnchor>
    <xdr:from>
      <xdr:col>0</xdr:col>
      <xdr:colOff>28575</xdr:colOff>
      <xdr:row>147</xdr:row>
      <xdr:rowOff>28575</xdr:rowOff>
    </xdr:from>
    <xdr:to>
      <xdr:col>2</xdr:col>
      <xdr:colOff>0</xdr:colOff>
      <xdr:row>151</xdr:row>
      <xdr:rowOff>57150</xdr:rowOff>
    </xdr:to>
    <xdr:pic>
      <xdr:nvPicPr>
        <xdr:cNvPr id="4" name="Picture 4"/>
        <xdr:cNvPicPr preferRelativeResize="1">
          <a:picLocks noChangeAspect="1"/>
        </xdr:cNvPicPr>
      </xdr:nvPicPr>
      <xdr:blipFill>
        <a:blip r:embed="rId1"/>
        <a:stretch>
          <a:fillRect/>
        </a:stretch>
      </xdr:blipFill>
      <xdr:spPr>
        <a:xfrm>
          <a:off x="28575" y="28317825"/>
          <a:ext cx="2600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1"/>
  <sheetViews>
    <sheetView view="pageBreakPreview" zoomScaleSheetLayoutView="100" workbookViewId="0" topLeftCell="B46">
      <selection activeCell="G39" sqref="G39"/>
    </sheetView>
  </sheetViews>
  <sheetFormatPr defaultColWidth="9.140625" defaultRowHeight="15"/>
  <cols>
    <col min="1" max="1" width="6.7109375" style="15"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31"/>
      <c r="B1" s="38"/>
      <c r="C1" s="38"/>
      <c r="D1" s="38"/>
      <c r="E1" s="38"/>
      <c r="F1" s="38"/>
      <c r="G1" s="38"/>
      <c r="H1" s="38"/>
      <c r="I1" s="38"/>
    </row>
    <row r="2" spans="1:9" ht="15">
      <c r="A2" s="31"/>
      <c r="B2" s="38"/>
      <c r="C2" s="38"/>
      <c r="D2" s="38"/>
      <c r="E2" s="38"/>
      <c r="F2" s="38"/>
      <c r="G2" s="38"/>
      <c r="H2" s="38"/>
      <c r="I2" s="38"/>
    </row>
    <row r="3" spans="1:9" ht="15">
      <c r="A3" s="31"/>
      <c r="B3" s="38"/>
      <c r="C3" s="38"/>
      <c r="D3" s="38"/>
      <c r="E3" s="38"/>
      <c r="F3" s="38"/>
      <c r="G3" s="38"/>
      <c r="H3" s="38"/>
      <c r="I3" s="38"/>
    </row>
    <row r="4" spans="1:9" ht="15">
      <c r="A4" s="31"/>
      <c r="B4" s="38"/>
      <c r="C4" s="38"/>
      <c r="D4" s="38"/>
      <c r="E4" s="38"/>
      <c r="F4" s="38"/>
      <c r="G4" s="38"/>
      <c r="H4" s="38"/>
      <c r="I4" s="38"/>
    </row>
    <row r="5" spans="1:9" ht="15">
      <c r="A5" s="31"/>
      <c r="B5" s="38"/>
      <c r="C5" s="38"/>
      <c r="D5" s="38"/>
      <c r="E5" s="38"/>
      <c r="F5" s="38"/>
      <c r="G5" s="38"/>
      <c r="H5" s="38"/>
      <c r="I5" s="38"/>
    </row>
    <row r="6" spans="1:9" ht="15">
      <c r="A6" s="30" t="s">
        <v>0</v>
      </c>
      <c r="B6" s="58"/>
      <c r="C6" s="58"/>
      <c r="D6" s="58"/>
      <c r="E6" s="58"/>
      <c r="F6" s="58"/>
      <c r="G6" s="58"/>
      <c r="H6" s="58"/>
      <c r="I6" s="38"/>
    </row>
    <row r="7" spans="1:9" ht="15">
      <c r="A7" s="31" t="s">
        <v>1</v>
      </c>
      <c r="B7" s="38"/>
      <c r="C7" s="38"/>
      <c r="D7" s="38"/>
      <c r="E7" s="38"/>
      <c r="F7" s="38"/>
      <c r="G7" s="38"/>
      <c r="H7" s="38"/>
      <c r="I7" s="38"/>
    </row>
    <row r="8" spans="1:9" ht="15">
      <c r="A8" s="31"/>
      <c r="B8" s="38"/>
      <c r="C8" s="38"/>
      <c r="D8" s="38"/>
      <c r="E8" s="38"/>
      <c r="F8" s="38"/>
      <c r="G8" s="38"/>
      <c r="H8" s="38"/>
      <c r="I8" s="38"/>
    </row>
    <row r="9" spans="1:9" ht="15">
      <c r="A9" s="30" t="s">
        <v>145</v>
      </c>
      <c r="B9" s="58"/>
      <c r="C9" s="58"/>
      <c r="D9" s="58"/>
      <c r="E9" s="58"/>
      <c r="F9" s="58"/>
      <c r="G9" s="58"/>
      <c r="H9" s="58"/>
      <c r="I9" s="38"/>
    </row>
    <row r="10" spans="1:9" ht="15">
      <c r="A10" s="59" t="s">
        <v>244</v>
      </c>
      <c r="B10" s="60"/>
      <c r="C10" s="60"/>
      <c r="D10" s="60"/>
      <c r="E10" s="60"/>
      <c r="F10" s="60"/>
      <c r="G10" s="60"/>
      <c r="H10" s="60"/>
      <c r="I10" s="38"/>
    </row>
    <row r="11" spans="1:9" ht="15">
      <c r="A11" s="31"/>
      <c r="B11" s="38"/>
      <c r="C11" s="38"/>
      <c r="D11" s="38"/>
      <c r="E11" s="38"/>
      <c r="F11" s="38"/>
      <c r="G11" s="38"/>
      <c r="H11" s="38"/>
      <c r="I11" s="38"/>
    </row>
    <row r="12" spans="1:9" ht="15">
      <c r="A12" s="31"/>
      <c r="B12" s="38"/>
      <c r="C12" s="180" t="s">
        <v>27</v>
      </c>
      <c r="D12" s="180"/>
      <c r="E12" s="180"/>
      <c r="F12" s="180"/>
      <c r="G12" s="180" t="s">
        <v>28</v>
      </c>
      <c r="H12" s="180"/>
      <c r="I12" s="180"/>
    </row>
    <row r="13" spans="1:9" ht="15">
      <c r="A13" s="31"/>
      <c r="B13" s="38"/>
      <c r="C13" s="57"/>
      <c r="D13" s="57"/>
      <c r="E13" s="57" t="s">
        <v>32</v>
      </c>
      <c r="F13" s="38"/>
      <c r="G13" s="57"/>
      <c r="H13" s="57"/>
      <c r="I13" s="57" t="s">
        <v>32</v>
      </c>
    </row>
    <row r="14" spans="1:9" ht="15">
      <c r="A14" s="31"/>
      <c r="B14" s="38"/>
      <c r="C14" s="57" t="s">
        <v>29</v>
      </c>
      <c r="D14" s="57"/>
      <c r="E14" s="57" t="s">
        <v>30</v>
      </c>
      <c r="F14" s="38"/>
      <c r="G14" s="57" t="s">
        <v>29</v>
      </c>
      <c r="H14" s="57"/>
      <c r="I14" s="57" t="s">
        <v>30</v>
      </c>
    </row>
    <row r="15" spans="1:9" ht="15">
      <c r="A15" s="31"/>
      <c r="B15" s="38"/>
      <c r="C15" s="57" t="s">
        <v>30</v>
      </c>
      <c r="D15" s="57"/>
      <c r="E15" s="57" t="s">
        <v>33</v>
      </c>
      <c r="F15" s="38"/>
      <c r="G15" s="57" t="s">
        <v>30</v>
      </c>
      <c r="H15" s="57"/>
      <c r="I15" s="57" t="s">
        <v>33</v>
      </c>
    </row>
    <row r="16" spans="1:9" ht="15">
      <c r="A16" s="31"/>
      <c r="B16" s="38"/>
      <c r="C16" s="57" t="s">
        <v>31</v>
      </c>
      <c r="D16" s="57"/>
      <c r="E16" s="57" t="s">
        <v>31</v>
      </c>
      <c r="F16" s="38"/>
      <c r="G16" s="57" t="s">
        <v>203</v>
      </c>
      <c r="H16" s="57"/>
      <c r="I16" s="57" t="s">
        <v>204</v>
      </c>
    </row>
    <row r="17" spans="1:9" ht="15">
      <c r="A17" s="31"/>
      <c r="B17" s="38"/>
      <c r="C17" s="12"/>
      <c r="D17" s="12"/>
      <c r="E17" s="12"/>
      <c r="F17" s="12"/>
      <c r="G17" s="12"/>
      <c r="H17" s="12"/>
      <c r="I17" s="12"/>
    </row>
    <row r="18" spans="1:9" ht="15">
      <c r="A18" s="31"/>
      <c r="B18" s="38"/>
      <c r="C18" s="44" t="s">
        <v>243</v>
      </c>
      <c r="D18" s="44"/>
      <c r="E18" s="44" t="s">
        <v>19</v>
      </c>
      <c r="F18" s="44"/>
      <c r="G18" s="44" t="s">
        <v>243</v>
      </c>
      <c r="H18" s="44"/>
      <c r="I18" s="44" t="s">
        <v>19</v>
      </c>
    </row>
    <row r="19" spans="1:9" ht="15">
      <c r="A19" s="31"/>
      <c r="B19" s="38"/>
      <c r="C19" s="39" t="s">
        <v>18</v>
      </c>
      <c r="D19" s="39"/>
      <c r="E19" s="39" t="s">
        <v>18</v>
      </c>
      <c r="F19" s="39"/>
      <c r="G19" s="39" t="s">
        <v>18</v>
      </c>
      <c r="H19" s="12"/>
      <c r="I19" s="39" t="s">
        <v>18</v>
      </c>
    </row>
    <row r="20" spans="1:9" ht="15">
      <c r="A20" s="31"/>
      <c r="B20" s="38"/>
      <c r="C20" s="61"/>
      <c r="D20" s="61"/>
      <c r="E20" s="61"/>
      <c r="F20" s="58"/>
      <c r="G20" s="61"/>
      <c r="H20" s="61"/>
      <c r="I20" s="38"/>
    </row>
    <row r="21" spans="1:9" ht="15">
      <c r="A21" s="31">
        <v>1</v>
      </c>
      <c r="B21" s="38" t="s">
        <v>35</v>
      </c>
      <c r="C21" s="37">
        <v>8119</v>
      </c>
      <c r="D21" s="37"/>
      <c r="E21" s="37" t="s">
        <v>20</v>
      </c>
      <c r="F21" s="37"/>
      <c r="G21" s="37">
        <v>33307</v>
      </c>
      <c r="H21" s="62"/>
      <c r="I21" s="37" t="s">
        <v>20</v>
      </c>
    </row>
    <row r="22" spans="1:9" ht="15">
      <c r="A22" s="31">
        <v>2</v>
      </c>
      <c r="B22" s="38" t="s">
        <v>146</v>
      </c>
      <c r="C22" s="37">
        <v>5662</v>
      </c>
      <c r="D22" s="37"/>
      <c r="E22" s="37" t="s">
        <v>20</v>
      </c>
      <c r="F22" s="37"/>
      <c r="G22" s="37">
        <v>17032</v>
      </c>
      <c r="H22" s="62"/>
      <c r="I22" s="37" t="s">
        <v>20</v>
      </c>
    </row>
    <row r="23" spans="1:9" ht="15">
      <c r="A23" s="31">
        <v>3</v>
      </c>
      <c r="B23" s="38" t="s">
        <v>147</v>
      </c>
      <c r="C23" s="37">
        <v>5672</v>
      </c>
      <c r="D23" s="37"/>
      <c r="E23" s="37" t="s">
        <v>20</v>
      </c>
      <c r="F23" s="37"/>
      <c r="G23" s="37">
        <v>16976</v>
      </c>
      <c r="H23" s="62"/>
      <c r="I23" s="37" t="s">
        <v>20</v>
      </c>
    </row>
    <row r="24" spans="1:9" ht="15">
      <c r="A24" s="31">
        <v>4</v>
      </c>
      <c r="B24" s="38" t="s">
        <v>148</v>
      </c>
      <c r="C24" s="37">
        <v>5672</v>
      </c>
      <c r="D24" s="37"/>
      <c r="E24" s="37" t="s">
        <v>20</v>
      </c>
      <c r="F24" s="37"/>
      <c r="G24" s="37">
        <v>16976</v>
      </c>
      <c r="H24" s="62"/>
      <c r="I24" s="37" t="s">
        <v>20</v>
      </c>
    </row>
    <row r="25" spans="1:9" ht="15">
      <c r="A25" s="31">
        <v>5</v>
      </c>
      <c r="B25" s="38" t="s">
        <v>240</v>
      </c>
      <c r="C25" s="36">
        <v>3.15</v>
      </c>
      <c r="D25" s="36"/>
      <c r="E25" s="37" t="s">
        <v>20</v>
      </c>
      <c r="F25" s="37"/>
      <c r="G25" s="36">
        <v>13.12</v>
      </c>
      <c r="H25" s="62"/>
      <c r="I25" s="37" t="s">
        <v>20</v>
      </c>
    </row>
    <row r="26" spans="1:9" ht="15.75" thickBot="1">
      <c r="A26" s="31">
        <v>6</v>
      </c>
      <c r="B26" s="38" t="s">
        <v>149</v>
      </c>
      <c r="C26" s="63">
        <v>0</v>
      </c>
      <c r="D26" s="37">
        <v>10.661959949842306</v>
      </c>
      <c r="E26" s="64" t="s">
        <v>20</v>
      </c>
      <c r="F26" s="37"/>
      <c r="G26" s="63">
        <v>3</v>
      </c>
      <c r="H26" s="62">
        <v>10.661959949842306</v>
      </c>
      <c r="I26" s="64" t="s">
        <v>20</v>
      </c>
    </row>
    <row r="27" spans="1:9" ht="15">
      <c r="A27" s="31"/>
      <c r="B27" s="38"/>
      <c r="C27" s="38"/>
      <c r="D27" s="38"/>
      <c r="E27" s="38"/>
      <c r="F27" s="38"/>
      <c r="G27" s="38"/>
      <c r="H27" s="38"/>
      <c r="I27" s="38"/>
    </row>
    <row r="28" spans="1:9" ht="15">
      <c r="A28" s="31"/>
      <c r="B28" s="38"/>
      <c r="C28" s="38"/>
      <c r="D28" s="38"/>
      <c r="E28" s="39" t="s">
        <v>150</v>
      </c>
      <c r="F28" s="38"/>
      <c r="G28" s="38"/>
      <c r="H28" s="38"/>
      <c r="I28" s="39" t="s">
        <v>237</v>
      </c>
    </row>
    <row r="29" spans="1:9" ht="15">
      <c r="A29" s="31"/>
      <c r="B29" s="38"/>
      <c r="C29" s="38"/>
      <c r="D29" s="38"/>
      <c r="E29" s="39" t="s">
        <v>151</v>
      </c>
      <c r="F29" s="38"/>
      <c r="H29" s="38"/>
      <c r="I29" s="39" t="s">
        <v>154</v>
      </c>
    </row>
    <row r="30" spans="1:9" ht="15">
      <c r="A30" s="31"/>
      <c r="B30" s="38"/>
      <c r="C30" s="38"/>
      <c r="D30" s="38"/>
      <c r="E30" s="39" t="s">
        <v>152</v>
      </c>
      <c r="F30" s="38"/>
      <c r="G30" s="38"/>
      <c r="H30" s="38"/>
      <c r="I30" s="39" t="s">
        <v>153</v>
      </c>
    </row>
    <row r="31" spans="1:9" ht="15">
      <c r="A31" s="31"/>
      <c r="B31" s="38"/>
      <c r="C31" s="176"/>
      <c r="D31" s="38"/>
      <c r="E31" s="39"/>
      <c r="F31" s="38"/>
      <c r="G31" s="38"/>
      <c r="H31" s="38"/>
      <c r="I31" s="39"/>
    </row>
    <row r="32" spans="1:9" ht="15">
      <c r="A32" s="31"/>
      <c r="B32" s="38"/>
      <c r="C32" s="38"/>
      <c r="D32" s="38"/>
      <c r="E32" s="78" t="s">
        <v>243</v>
      </c>
      <c r="F32" s="38"/>
      <c r="G32" s="38"/>
      <c r="H32" s="38"/>
      <c r="I32" s="44" t="s">
        <v>19</v>
      </c>
    </row>
    <row r="33" spans="1:9" ht="15">
      <c r="A33" s="31">
        <v>7</v>
      </c>
      <c r="B33" s="38" t="s">
        <v>300</v>
      </c>
      <c r="C33" s="38"/>
      <c r="D33" s="38"/>
      <c r="E33" s="61"/>
      <c r="F33" s="61"/>
      <c r="G33" s="38"/>
      <c r="H33" s="38"/>
      <c r="I33" s="38"/>
    </row>
    <row r="34" spans="1:9" ht="15.75" thickBot="1">
      <c r="A34" s="31"/>
      <c r="B34" s="32"/>
      <c r="C34" s="38"/>
      <c r="D34" s="38"/>
      <c r="E34" s="65">
        <v>0.25</v>
      </c>
      <c r="F34" s="66"/>
      <c r="G34" s="38"/>
      <c r="H34" s="38"/>
      <c r="I34" s="64" t="s">
        <v>20</v>
      </c>
    </row>
    <row r="35" spans="1:9" ht="15">
      <c r="A35" s="31"/>
      <c r="B35" s="3" t="s">
        <v>294</v>
      </c>
      <c r="C35" s="32"/>
      <c r="D35" s="38"/>
      <c r="E35" s="32"/>
      <c r="F35" s="32"/>
      <c r="G35" s="32"/>
      <c r="H35" s="32"/>
      <c r="I35" s="32"/>
    </row>
    <row r="36" spans="1:9" ht="15">
      <c r="A36" s="31"/>
      <c r="B36" s="177" t="s">
        <v>295</v>
      </c>
      <c r="C36" s="38"/>
      <c r="D36" s="38"/>
      <c r="E36" s="32"/>
      <c r="F36" s="32"/>
      <c r="G36" s="38"/>
      <c r="H36" s="32"/>
      <c r="I36" s="32"/>
    </row>
    <row r="37" spans="1:9" ht="15">
      <c r="A37" s="31"/>
      <c r="B37" s="38"/>
      <c r="C37" s="38"/>
      <c r="D37" s="26"/>
      <c r="E37" s="38"/>
      <c r="F37" s="38"/>
      <c r="G37" s="38"/>
      <c r="H37" s="38"/>
      <c r="I37" s="38"/>
    </row>
    <row r="38" spans="1:9" ht="15">
      <c r="A38" s="31"/>
      <c r="B38" s="26" t="s">
        <v>296</v>
      </c>
      <c r="C38" s="26"/>
      <c r="D38" s="21"/>
      <c r="E38" s="26"/>
      <c r="F38" s="26"/>
      <c r="G38" s="26"/>
      <c r="H38" s="26"/>
      <c r="I38" s="26"/>
    </row>
    <row r="39" spans="1:9" ht="15">
      <c r="A39" s="31"/>
      <c r="B39" s="170"/>
      <c r="C39" s="179"/>
      <c r="D39" s="38"/>
      <c r="E39" s="21"/>
      <c r="F39" s="21"/>
      <c r="G39" s="170"/>
      <c r="H39" s="21"/>
      <c r="I39" s="21"/>
    </row>
    <row r="40" spans="1:9" ht="15">
      <c r="A40" s="31"/>
      <c r="B40" s="38" t="s">
        <v>297</v>
      </c>
      <c r="C40" s="38"/>
      <c r="D40" s="38"/>
      <c r="E40" s="170"/>
      <c r="F40" s="170"/>
      <c r="G40" s="38"/>
      <c r="H40" s="170"/>
      <c r="I40" s="170"/>
    </row>
    <row r="41" spans="1:9" ht="15">
      <c r="A41" s="31"/>
      <c r="B41" s="38" t="s">
        <v>298</v>
      </c>
      <c r="C41" s="38"/>
      <c r="D41" s="38"/>
      <c r="E41" s="38"/>
      <c r="F41" s="38"/>
      <c r="G41" s="38"/>
      <c r="H41" s="38"/>
      <c r="I41" s="38"/>
    </row>
    <row r="42" spans="1:9" ht="15">
      <c r="A42" s="31"/>
      <c r="B42" s="38"/>
      <c r="C42" s="38"/>
      <c r="D42" s="38"/>
      <c r="E42" s="38"/>
      <c r="F42" s="38"/>
      <c r="G42" s="38"/>
      <c r="H42" s="38"/>
      <c r="I42" s="38"/>
    </row>
    <row r="43" spans="1:9" ht="15">
      <c r="A43" s="31"/>
      <c r="B43" s="38"/>
      <c r="C43" s="38"/>
      <c r="D43" s="38"/>
      <c r="E43" s="38"/>
      <c r="F43" s="38"/>
      <c r="G43" s="38"/>
      <c r="H43" s="38"/>
      <c r="I43" s="38"/>
    </row>
    <row r="44" spans="1:9" ht="15">
      <c r="A44" s="31"/>
      <c r="B44" s="38"/>
      <c r="C44" s="38"/>
      <c r="D44" s="38"/>
      <c r="E44" s="38"/>
      <c r="F44" s="38"/>
      <c r="G44" s="38"/>
      <c r="H44" s="38"/>
      <c r="I44" s="38"/>
    </row>
    <row r="45" spans="1:9" ht="15">
      <c r="A45" s="31"/>
      <c r="B45" s="38"/>
      <c r="C45" s="38"/>
      <c r="D45" s="38"/>
      <c r="E45" s="38"/>
      <c r="F45" s="38"/>
      <c r="G45" s="38"/>
      <c r="H45" s="38"/>
      <c r="I45" s="38"/>
    </row>
    <row r="46" spans="1:9" ht="15">
      <c r="A46" s="31"/>
      <c r="B46" s="38"/>
      <c r="C46" s="38"/>
      <c r="D46" s="38"/>
      <c r="E46" s="38"/>
      <c r="F46" s="38"/>
      <c r="G46" s="38"/>
      <c r="H46" s="38"/>
      <c r="I46" s="38"/>
    </row>
    <row r="47" spans="1:9" ht="15">
      <c r="A47" s="31"/>
      <c r="B47" s="38"/>
      <c r="C47" s="38"/>
      <c r="D47" s="38"/>
      <c r="E47" s="38"/>
      <c r="F47" s="38"/>
      <c r="G47" s="38"/>
      <c r="H47" s="38"/>
      <c r="I47" s="38"/>
    </row>
    <row r="48" spans="1:9" ht="15">
      <c r="A48" s="31"/>
      <c r="B48" s="38"/>
      <c r="C48" s="38"/>
      <c r="D48" s="38"/>
      <c r="E48" s="38"/>
      <c r="F48" s="38"/>
      <c r="G48" s="38"/>
      <c r="H48" s="38"/>
      <c r="I48" s="38"/>
    </row>
    <row r="49" spans="1:9" ht="15">
      <c r="A49" s="31"/>
      <c r="B49" s="38"/>
      <c r="C49" s="38"/>
      <c r="D49" s="38"/>
      <c r="E49" s="38"/>
      <c r="F49" s="38"/>
      <c r="G49" s="38"/>
      <c r="H49" s="38"/>
      <c r="I49" s="38"/>
    </row>
    <row r="50" spans="1:9" ht="15">
      <c r="A50" s="31"/>
      <c r="B50" s="38"/>
      <c r="C50" s="38"/>
      <c r="D50" s="38"/>
      <c r="E50" s="38"/>
      <c r="F50" s="38"/>
      <c r="G50" s="38"/>
      <c r="H50" s="38"/>
      <c r="I50" s="38"/>
    </row>
    <row r="51" spans="1:9" ht="15">
      <c r="A51" s="31"/>
      <c r="B51" s="38"/>
      <c r="C51" s="38"/>
      <c r="E51" s="38"/>
      <c r="F51" s="38"/>
      <c r="G51" s="38"/>
      <c r="H51" s="38"/>
      <c r="I51" s="38"/>
    </row>
  </sheetData>
  <mergeCells count="2">
    <mergeCell ref="C12:F12"/>
    <mergeCell ref="G12:I12"/>
  </mergeCells>
  <hyperlinks>
    <hyperlink ref="B36"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52"/>
  <sheetViews>
    <sheetView view="pageBreakPreview" zoomScaleSheetLayoutView="100" workbookViewId="0" topLeftCell="A31">
      <selection activeCell="I48" sqref="I48"/>
    </sheetView>
  </sheetViews>
  <sheetFormatPr defaultColWidth="9.140625" defaultRowHeight="15"/>
  <cols>
    <col min="1" max="1" width="32.7109375" style="2" customWidth="1"/>
    <col min="2" max="2" width="6.7109375" style="84"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71" customFormat="1" ht="15">
      <c r="A1" s="69"/>
      <c r="B1" s="70"/>
      <c r="C1" s="69"/>
      <c r="D1" s="69"/>
      <c r="E1" s="69"/>
      <c r="F1" s="69"/>
      <c r="G1" s="69"/>
      <c r="H1" s="69"/>
      <c r="I1" s="69"/>
    </row>
    <row r="2" spans="1:9" s="71" customFormat="1" ht="15">
      <c r="A2" s="69"/>
      <c r="B2" s="70"/>
      <c r="C2" s="69"/>
      <c r="D2" s="69"/>
      <c r="E2" s="69"/>
      <c r="F2" s="69"/>
      <c r="G2" s="69"/>
      <c r="H2" s="69"/>
      <c r="I2" s="69"/>
    </row>
    <row r="3" spans="1:9" s="71" customFormat="1" ht="15">
      <c r="A3" s="69"/>
      <c r="B3" s="70"/>
      <c r="C3" s="69"/>
      <c r="D3" s="69"/>
      <c r="E3" s="69"/>
      <c r="F3" s="69"/>
      <c r="G3" s="69"/>
      <c r="H3" s="69"/>
      <c r="I3" s="69"/>
    </row>
    <row r="4" spans="1:9" s="71" customFormat="1" ht="15">
      <c r="A4" s="69"/>
      <c r="B4" s="70"/>
      <c r="C4" s="69"/>
      <c r="D4" s="69"/>
      <c r="E4" s="69"/>
      <c r="F4" s="69"/>
      <c r="G4" s="69"/>
      <c r="H4" s="69"/>
      <c r="I4" s="69"/>
    </row>
    <row r="5" spans="1:9" s="71" customFormat="1" ht="15">
      <c r="A5" s="69"/>
      <c r="B5" s="70"/>
      <c r="C5" s="69"/>
      <c r="D5" s="69"/>
      <c r="E5" s="69"/>
      <c r="F5" s="69"/>
      <c r="G5" s="69"/>
      <c r="H5" s="69"/>
      <c r="I5" s="69"/>
    </row>
    <row r="6" spans="1:9" ht="15">
      <c r="A6" s="18" t="s">
        <v>0</v>
      </c>
      <c r="B6" s="55"/>
      <c r="C6" s="17"/>
      <c r="D6" s="17"/>
      <c r="E6" s="17"/>
      <c r="F6" s="17"/>
      <c r="G6" s="17"/>
      <c r="H6" s="17"/>
      <c r="I6" s="17"/>
    </row>
    <row r="7" spans="1:9" ht="15">
      <c r="A7" s="19" t="s">
        <v>1</v>
      </c>
      <c r="B7" s="56"/>
      <c r="C7" s="17"/>
      <c r="D7" s="17"/>
      <c r="E7" s="17"/>
      <c r="F7" s="17"/>
      <c r="G7" s="17"/>
      <c r="H7" s="17"/>
      <c r="I7" s="17"/>
    </row>
    <row r="8" spans="1:9" ht="15">
      <c r="A8" s="17"/>
      <c r="B8" s="56"/>
      <c r="C8" s="17"/>
      <c r="D8" s="17"/>
      <c r="E8" s="17"/>
      <c r="F8" s="17"/>
      <c r="G8" s="17"/>
      <c r="H8" s="17"/>
      <c r="I8" s="17"/>
    </row>
    <row r="9" spans="1:9" ht="15">
      <c r="A9" s="182" t="s">
        <v>251</v>
      </c>
      <c r="B9" s="183"/>
      <c r="C9" s="183"/>
      <c r="D9" s="183"/>
      <c r="E9" s="183"/>
      <c r="F9" s="183"/>
      <c r="G9" s="183"/>
      <c r="H9" s="183"/>
      <c r="I9" s="183"/>
    </row>
    <row r="10" spans="1:9" ht="15">
      <c r="A10" s="183"/>
      <c r="B10" s="183"/>
      <c r="C10" s="183"/>
      <c r="D10" s="183"/>
      <c r="E10" s="183"/>
      <c r="F10" s="183"/>
      <c r="G10" s="183"/>
      <c r="H10" s="183"/>
      <c r="I10" s="183"/>
    </row>
    <row r="11" spans="1:9" ht="15">
      <c r="A11" s="19" t="s">
        <v>2</v>
      </c>
      <c r="B11" s="56"/>
      <c r="C11" s="17"/>
      <c r="D11" s="17"/>
      <c r="E11" s="17"/>
      <c r="F11" s="17"/>
      <c r="G11" s="17"/>
      <c r="H11" s="17"/>
      <c r="I11" s="17"/>
    </row>
    <row r="12" spans="1:9" ht="15">
      <c r="A12" s="19"/>
      <c r="B12" s="56"/>
      <c r="C12" s="17"/>
      <c r="D12" s="17"/>
      <c r="E12" s="17"/>
      <c r="F12" s="17"/>
      <c r="G12" s="17"/>
      <c r="H12" s="17"/>
      <c r="I12" s="17"/>
    </row>
    <row r="13" spans="1:9" ht="15">
      <c r="A13" s="17"/>
      <c r="B13" s="56"/>
      <c r="C13" s="181" t="s">
        <v>27</v>
      </c>
      <c r="D13" s="181"/>
      <c r="E13" s="181"/>
      <c r="F13" s="17"/>
      <c r="G13" s="181" t="s">
        <v>28</v>
      </c>
      <c r="H13" s="181"/>
      <c r="I13" s="181"/>
    </row>
    <row r="14" spans="1:9" s="75" customFormat="1" ht="15">
      <c r="A14" s="17"/>
      <c r="B14" s="56"/>
      <c r="C14" s="72"/>
      <c r="D14" s="72"/>
      <c r="E14" s="72" t="s">
        <v>32</v>
      </c>
      <c r="F14" s="73"/>
      <c r="G14" s="74"/>
      <c r="H14" s="72"/>
      <c r="I14" s="72" t="s">
        <v>32</v>
      </c>
    </row>
    <row r="15" spans="1:9" s="75" customFormat="1" ht="15">
      <c r="A15" s="74"/>
      <c r="B15" s="76"/>
      <c r="C15" s="72" t="s">
        <v>29</v>
      </c>
      <c r="D15" s="72"/>
      <c r="E15" s="72" t="s">
        <v>30</v>
      </c>
      <c r="F15" s="73"/>
      <c r="G15" s="72" t="s">
        <v>29</v>
      </c>
      <c r="H15" s="72"/>
      <c r="I15" s="72" t="s">
        <v>30</v>
      </c>
    </row>
    <row r="16" spans="1:9" s="75" customFormat="1" ht="15">
      <c r="A16" s="74"/>
      <c r="B16" s="76"/>
      <c r="C16" s="72" t="s">
        <v>30</v>
      </c>
      <c r="D16" s="72"/>
      <c r="E16" s="72" t="s">
        <v>33</v>
      </c>
      <c r="F16" s="73"/>
      <c r="G16" s="77" t="s">
        <v>167</v>
      </c>
      <c r="H16" s="72"/>
      <c r="I16" s="72" t="s">
        <v>33</v>
      </c>
    </row>
    <row r="17" spans="1:9" s="75" customFormat="1" ht="15">
      <c r="A17" s="74"/>
      <c r="B17" s="76"/>
      <c r="C17" s="72" t="s">
        <v>31</v>
      </c>
      <c r="D17" s="72"/>
      <c r="E17" s="72" t="s">
        <v>31</v>
      </c>
      <c r="F17" s="73"/>
      <c r="G17" s="72" t="s">
        <v>168</v>
      </c>
      <c r="H17" s="72"/>
      <c r="I17" s="72" t="s">
        <v>166</v>
      </c>
    </row>
    <row r="18" spans="1:9" s="75" customFormat="1" ht="15">
      <c r="A18" s="74"/>
      <c r="B18" s="76"/>
      <c r="C18" s="74"/>
      <c r="D18" s="74"/>
      <c r="E18" s="74"/>
      <c r="F18" s="74"/>
      <c r="G18" s="74"/>
      <c r="H18" s="74"/>
      <c r="I18" s="74"/>
    </row>
    <row r="19" spans="1:9" ht="15">
      <c r="A19" s="74"/>
      <c r="B19" s="76"/>
      <c r="C19" s="78" t="s">
        <v>243</v>
      </c>
      <c r="D19" s="78"/>
      <c r="E19" s="78" t="s">
        <v>19</v>
      </c>
      <c r="F19" s="78"/>
      <c r="G19" s="78" t="s">
        <v>243</v>
      </c>
      <c r="H19" s="78"/>
      <c r="I19" s="78" t="s">
        <v>19</v>
      </c>
    </row>
    <row r="20" spans="1:9" ht="15">
      <c r="A20" s="17"/>
      <c r="B20" s="55" t="s">
        <v>34</v>
      </c>
      <c r="C20" s="79" t="s">
        <v>18</v>
      </c>
      <c r="D20" s="17"/>
      <c r="E20" s="79" t="s">
        <v>18</v>
      </c>
      <c r="F20" s="17"/>
      <c r="G20" s="79" t="s">
        <v>18</v>
      </c>
      <c r="H20" s="17"/>
      <c r="I20" s="79" t="s">
        <v>18</v>
      </c>
    </row>
    <row r="21" spans="1:9" ht="15">
      <c r="A21" s="17"/>
      <c r="B21" s="56"/>
      <c r="C21" s="46"/>
      <c r="D21" s="46"/>
      <c r="E21" s="46"/>
      <c r="F21" s="46"/>
      <c r="G21" s="46"/>
      <c r="H21" s="46"/>
      <c r="I21" s="46"/>
    </row>
    <row r="22" spans="1:9" ht="15">
      <c r="A22" s="47" t="s">
        <v>35</v>
      </c>
      <c r="B22" s="56"/>
      <c r="C22" s="46">
        <v>8119</v>
      </c>
      <c r="D22" s="46"/>
      <c r="E22" s="80" t="s">
        <v>20</v>
      </c>
      <c r="F22" s="46"/>
      <c r="G22" s="46">
        <f>25188+C22</f>
        <v>33307</v>
      </c>
      <c r="H22" s="46"/>
      <c r="I22" s="80" t="s">
        <v>20</v>
      </c>
    </row>
    <row r="23" spans="1:9" ht="15">
      <c r="A23" s="17"/>
      <c r="B23" s="56"/>
      <c r="C23" s="46"/>
      <c r="D23" s="46"/>
      <c r="E23" s="80"/>
      <c r="F23" s="46"/>
      <c r="G23" s="46"/>
      <c r="H23" s="46"/>
      <c r="I23" s="80"/>
    </row>
    <row r="24" spans="1:9" ht="15">
      <c r="A24" s="47" t="s">
        <v>36</v>
      </c>
      <c r="B24" s="56"/>
      <c r="C24" s="46">
        <v>-2913</v>
      </c>
      <c r="D24" s="46"/>
      <c r="E24" s="80" t="s">
        <v>20</v>
      </c>
      <c r="F24" s="46"/>
      <c r="G24" s="46">
        <f>-13168+C24</f>
        <v>-16081</v>
      </c>
      <c r="H24" s="46"/>
      <c r="I24" s="80" t="s">
        <v>20</v>
      </c>
    </row>
    <row r="25" spans="1:9" ht="15">
      <c r="A25" s="17"/>
      <c r="B25" s="56"/>
      <c r="C25" s="81"/>
      <c r="D25" s="46"/>
      <c r="E25" s="48"/>
      <c r="F25" s="46"/>
      <c r="G25" s="81"/>
      <c r="H25" s="46"/>
      <c r="I25" s="48"/>
    </row>
    <row r="26" spans="1:9" ht="15">
      <c r="A26" s="17" t="s">
        <v>37</v>
      </c>
      <c r="B26" s="56"/>
      <c r="C26" s="46">
        <f>SUM(C22:C25)</f>
        <v>5206</v>
      </c>
      <c r="D26" s="46"/>
      <c r="E26" s="80" t="s">
        <v>20</v>
      </c>
      <c r="F26" s="46"/>
      <c r="G26" s="46">
        <f>SUM(G22:G25)</f>
        <v>17226</v>
      </c>
      <c r="H26" s="46"/>
      <c r="I26" s="80" t="s">
        <v>20</v>
      </c>
    </row>
    <row r="27" spans="1:9" ht="15">
      <c r="A27" s="17"/>
      <c r="B27" s="56"/>
      <c r="C27" s="46"/>
      <c r="D27" s="46"/>
      <c r="E27" s="80"/>
      <c r="F27" s="46"/>
      <c r="G27" s="46"/>
      <c r="H27" s="46"/>
      <c r="I27" s="80"/>
    </row>
    <row r="28" spans="1:9" ht="15">
      <c r="A28" s="17" t="s">
        <v>38</v>
      </c>
      <c r="B28" s="56"/>
      <c r="C28" s="46">
        <v>712</v>
      </c>
      <c r="D28" s="46"/>
      <c r="E28" s="80" t="s">
        <v>20</v>
      </c>
      <c r="F28" s="46"/>
      <c r="G28" s="46">
        <f>424+C28</f>
        <v>1136</v>
      </c>
      <c r="H28" s="46"/>
      <c r="I28" s="80" t="s">
        <v>20</v>
      </c>
    </row>
    <row r="29" spans="1:9" ht="15">
      <c r="A29" s="17"/>
      <c r="B29" s="56"/>
      <c r="C29" s="46"/>
      <c r="D29" s="46"/>
      <c r="E29" s="80"/>
      <c r="F29" s="46"/>
      <c r="G29" s="46"/>
      <c r="H29" s="46"/>
      <c r="I29" s="80"/>
    </row>
    <row r="30" spans="1:9" ht="15">
      <c r="A30" s="17" t="s">
        <v>39</v>
      </c>
      <c r="B30" s="56"/>
      <c r="C30" s="46">
        <v>-240</v>
      </c>
      <c r="D30" s="46"/>
      <c r="E30" s="80" t="s">
        <v>20</v>
      </c>
      <c r="F30" s="46"/>
      <c r="G30" s="46">
        <f>-1029+C30</f>
        <v>-1269</v>
      </c>
      <c r="H30" s="46"/>
      <c r="I30" s="80" t="s">
        <v>20</v>
      </c>
    </row>
    <row r="31" spans="1:9" ht="15">
      <c r="A31" s="17"/>
      <c r="B31" s="56"/>
      <c r="C31" s="46"/>
      <c r="D31" s="46"/>
      <c r="E31" s="80"/>
      <c r="F31" s="46"/>
      <c r="G31" s="46"/>
      <c r="H31" s="46"/>
      <c r="I31" s="80"/>
    </row>
    <row r="32" spans="1:9" ht="15">
      <c r="A32" s="17" t="s">
        <v>40</v>
      </c>
      <c r="B32" s="56"/>
      <c r="C32" s="46">
        <v>-16</v>
      </c>
      <c r="D32" s="46"/>
      <c r="E32" s="80" t="s">
        <v>20</v>
      </c>
      <c r="F32" s="46"/>
      <c r="G32" s="46">
        <f>-45+C32</f>
        <v>-61</v>
      </c>
      <c r="H32" s="46"/>
      <c r="I32" s="80" t="s">
        <v>20</v>
      </c>
    </row>
    <row r="33" spans="1:9" ht="15">
      <c r="A33" s="17"/>
      <c r="B33" s="56"/>
      <c r="C33" s="81"/>
      <c r="D33" s="46"/>
      <c r="E33" s="48"/>
      <c r="F33" s="46"/>
      <c r="G33" s="81"/>
      <c r="H33" s="46"/>
      <c r="I33" s="48"/>
    </row>
    <row r="34" spans="1:9" ht="15">
      <c r="A34" s="47" t="s">
        <v>48</v>
      </c>
      <c r="B34" s="56"/>
      <c r="C34" s="46">
        <f>SUM(C26:C33)</f>
        <v>5662</v>
      </c>
      <c r="D34" s="46"/>
      <c r="E34" s="80" t="s">
        <v>20</v>
      </c>
      <c r="F34" s="46"/>
      <c r="G34" s="46">
        <f>SUM(G26:G33)</f>
        <v>17032</v>
      </c>
      <c r="H34" s="46"/>
      <c r="I34" s="80" t="s">
        <v>20</v>
      </c>
    </row>
    <row r="35" spans="1:9" ht="15">
      <c r="A35" s="17"/>
      <c r="B35" s="56"/>
      <c r="C35" s="46"/>
      <c r="D35" s="46"/>
      <c r="E35" s="80"/>
      <c r="F35" s="46"/>
      <c r="G35" s="46"/>
      <c r="H35" s="46"/>
      <c r="I35" s="80"/>
    </row>
    <row r="36" spans="1:9" ht="15">
      <c r="A36" s="17" t="s">
        <v>41</v>
      </c>
      <c r="B36" s="56"/>
      <c r="C36" s="46">
        <v>0</v>
      </c>
      <c r="D36" s="46"/>
      <c r="E36" s="80" t="s">
        <v>20</v>
      </c>
      <c r="F36" s="46"/>
      <c r="G36" s="46">
        <f>+C36</f>
        <v>0</v>
      </c>
      <c r="H36" s="46"/>
      <c r="I36" s="80" t="s">
        <v>20</v>
      </c>
    </row>
    <row r="37" spans="1:9" ht="15">
      <c r="A37" s="17"/>
      <c r="B37" s="56"/>
      <c r="C37" s="81"/>
      <c r="D37" s="46"/>
      <c r="E37" s="48"/>
      <c r="F37" s="46"/>
      <c r="G37" s="81"/>
      <c r="H37" s="46"/>
      <c r="I37" s="48"/>
    </row>
    <row r="38" spans="1:9" ht="15">
      <c r="A38" s="47" t="s">
        <v>21</v>
      </c>
      <c r="B38" s="56"/>
      <c r="C38" s="46">
        <f>SUM(C34:C37)</f>
        <v>5662</v>
      </c>
      <c r="D38" s="46"/>
      <c r="E38" s="80" t="s">
        <v>20</v>
      </c>
      <c r="F38" s="46"/>
      <c r="G38" s="46">
        <f>SUM(G34:G37)</f>
        <v>17032</v>
      </c>
      <c r="H38" s="46"/>
      <c r="I38" s="80" t="s">
        <v>20</v>
      </c>
    </row>
    <row r="39" spans="1:9" ht="15">
      <c r="A39" s="17"/>
      <c r="B39" s="56"/>
      <c r="C39" s="46"/>
      <c r="D39" s="46"/>
      <c r="E39" s="80"/>
      <c r="F39" s="46"/>
      <c r="G39" s="46"/>
      <c r="H39" s="46"/>
      <c r="I39" s="80"/>
    </row>
    <row r="40" spans="1:9" ht="15">
      <c r="A40" s="17" t="s">
        <v>42</v>
      </c>
      <c r="B40" s="56" t="s">
        <v>117</v>
      </c>
      <c r="C40" s="46">
        <v>-36</v>
      </c>
      <c r="D40" s="46"/>
      <c r="E40" s="80" t="s">
        <v>20</v>
      </c>
      <c r="F40" s="46"/>
      <c r="G40" s="46">
        <f>-108+C40</f>
        <v>-144</v>
      </c>
      <c r="H40" s="46"/>
      <c r="I40" s="80" t="s">
        <v>20</v>
      </c>
    </row>
    <row r="41" spans="1:9" ht="15">
      <c r="A41" s="17"/>
      <c r="B41" s="56"/>
      <c r="C41" s="81"/>
      <c r="D41" s="46"/>
      <c r="E41" s="48"/>
      <c r="F41" s="46"/>
      <c r="G41" s="81"/>
      <c r="H41" s="46"/>
      <c r="I41" s="48"/>
    </row>
    <row r="42" spans="1:9" ht="15">
      <c r="A42" s="47" t="s">
        <v>43</v>
      </c>
      <c r="B42" s="56"/>
      <c r="C42" s="46">
        <f>SUM(C38:C41)</f>
        <v>5626</v>
      </c>
      <c r="D42" s="46"/>
      <c r="E42" s="80" t="s">
        <v>20</v>
      </c>
      <c r="F42" s="46"/>
      <c r="G42" s="46">
        <f>SUM(G38:G41)</f>
        <v>16888</v>
      </c>
      <c r="H42" s="46"/>
      <c r="I42" s="80" t="s">
        <v>20</v>
      </c>
    </row>
    <row r="43" spans="1:9" ht="15">
      <c r="A43" s="17"/>
      <c r="B43" s="56"/>
      <c r="C43" s="46"/>
      <c r="D43" s="46"/>
      <c r="E43" s="80"/>
      <c r="F43" s="46"/>
      <c r="G43" s="46"/>
      <c r="H43" s="46"/>
      <c r="I43" s="80"/>
    </row>
    <row r="44" spans="1:9" ht="15">
      <c r="A44" s="17" t="s">
        <v>44</v>
      </c>
      <c r="B44" s="56"/>
      <c r="C44" s="46">
        <v>46</v>
      </c>
      <c r="D44" s="46"/>
      <c r="E44" s="80" t="s">
        <v>20</v>
      </c>
      <c r="F44" s="46"/>
      <c r="G44" s="46">
        <f>42+C44</f>
        <v>88</v>
      </c>
      <c r="H44" s="46"/>
      <c r="I44" s="80" t="s">
        <v>20</v>
      </c>
    </row>
    <row r="45" spans="1:9" ht="9.75" customHeight="1">
      <c r="A45" s="17"/>
      <c r="B45" s="56"/>
      <c r="C45" s="81"/>
      <c r="D45" s="46"/>
      <c r="E45" s="48"/>
      <c r="F45" s="46"/>
      <c r="G45" s="81"/>
      <c r="H45" s="46"/>
      <c r="I45" s="48"/>
    </row>
    <row r="46" spans="1:9" ht="15">
      <c r="A46" s="47" t="s">
        <v>45</v>
      </c>
      <c r="B46" s="56"/>
      <c r="C46" s="46"/>
      <c r="D46" s="46"/>
      <c r="E46" s="80"/>
      <c r="F46" s="46"/>
      <c r="G46" s="46"/>
      <c r="H46" s="46"/>
      <c r="I46" s="80"/>
    </row>
    <row r="47" spans="1:9" ht="15.75" thickBot="1">
      <c r="A47" s="47" t="s">
        <v>46</v>
      </c>
      <c r="B47" s="56"/>
      <c r="C47" s="82">
        <f>C42+C44</f>
        <v>5672</v>
      </c>
      <c r="D47" s="46"/>
      <c r="E47" s="54" t="s">
        <v>20</v>
      </c>
      <c r="F47" s="46"/>
      <c r="G47" s="82">
        <f>G42+G44</f>
        <v>16976</v>
      </c>
      <c r="H47" s="46"/>
      <c r="I47" s="54" t="s">
        <v>20</v>
      </c>
    </row>
    <row r="48" spans="1:9" ht="15">
      <c r="A48" s="17"/>
      <c r="B48" s="56"/>
      <c r="C48" s="46"/>
      <c r="D48" s="46"/>
      <c r="E48" s="80"/>
      <c r="F48" s="46"/>
      <c r="G48" s="46"/>
      <c r="H48" s="46"/>
      <c r="I48" s="80"/>
    </row>
    <row r="49" spans="1:9" ht="15.75" thickBot="1">
      <c r="A49" s="47" t="s">
        <v>47</v>
      </c>
      <c r="B49" s="56" t="s">
        <v>132</v>
      </c>
      <c r="C49" s="83">
        <v>3.15</v>
      </c>
      <c r="D49" s="17"/>
      <c r="E49" s="54" t="s">
        <v>20</v>
      </c>
      <c r="F49" s="17"/>
      <c r="G49" s="83">
        <v>13.12</v>
      </c>
      <c r="H49" s="17"/>
      <c r="I49" s="54" t="s">
        <v>20</v>
      </c>
    </row>
    <row r="50" spans="1:9" ht="9.75" customHeight="1">
      <c r="A50" s="17"/>
      <c r="B50" s="56"/>
      <c r="C50" s="17"/>
      <c r="D50" s="17"/>
      <c r="E50" s="17"/>
      <c r="F50" s="17"/>
      <c r="G50" s="17"/>
      <c r="H50" s="17"/>
      <c r="I50" s="17"/>
    </row>
    <row r="51" spans="1:9" ht="15">
      <c r="A51" s="17" t="s">
        <v>56</v>
      </c>
      <c r="B51" s="56"/>
      <c r="C51" s="17"/>
      <c r="D51" s="17"/>
      <c r="E51" s="17"/>
      <c r="F51" s="17"/>
      <c r="G51" s="17"/>
      <c r="H51" s="17"/>
      <c r="I51" s="17"/>
    </row>
    <row r="52" spans="1:9" ht="15">
      <c r="A52" s="17"/>
      <c r="B52" s="56"/>
      <c r="C52" s="17"/>
      <c r="D52" s="17"/>
      <c r="E52" s="17"/>
      <c r="F52" s="17"/>
      <c r="G52" s="17"/>
      <c r="H52" s="17"/>
      <c r="I52" s="43" t="s">
        <v>61</v>
      </c>
    </row>
  </sheetData>
  <mergeCells count="3">
    <mergeCell ref="C13:E13"/>
    <mergeCell ref="G13:I13"/>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53"/>
  <sheetViews>
    <sheetView view="pageBreakPreview" zoomScaleSheetLayoutView="100" workbookViewId="0" topLeftCell="A34">
      <selection activeCell="G38" sqref="G38"/>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71" customFormat="1" ht="14.25" customHeight="1">
      <c r="A1" s="69"/>
      <c r="B1" s="69"/>
      <c r="C1" s="69"/>
      <c r="D1" s="69"/>
      <c r="E1" s="69"/>
      <c r="F1" s="69"/>
      <c r="G1" s="69"/>
      <c r="H1" s="69"/>
      <c r="I1" s="69"/>
    </row>
    <row r="2" spans="1:9" s="71" customFormat="1" ht="14.25" customHeight="1">
      <c r="A2" s="69"/>
      <c r="B2" s="69"/>
      <c r="C2" s="69"/>
      <c r="D2" s="69"/>
      <c r="E2" s="69"/>
      <c r="F2" s="69"/>
      <c r="G2" s="69"/>
      <c r="H2" s="69"/>
      <c r="I2" s="69"/>
    </row>
    <row r="3" spans="1:9" s="71" customFormat="1" ht="14.25" customHeight="1">
      <c r="A3" s="69"/>
      <c r="B3" s="69"/>
      <c r="C3" s="69"/>
      <c r="D3" s="69"/>
      <c r="E3" s="69"/>
      <c r="F3" s="69"/>
      <c r="G3" s="69"/>
      <c r="H3" s="69"/>
      <c r="I3" s="69"/>
    </row>
    <row r="4" spans="1:9" s="71" customFormat="1" ht="14.25" customHeight="1">
      <c r="A4" s="69"/>
      <c r="B4" s="69"/>
      <c r="C4" s="69"/>
      <c r="D4" s="69"/>
      <c r="E4" s="69"/>
      <c r="F4" s="69"/>
      <c r="G4" s="69"/>
      <c r="H4" s="69"/>
      <c r="I4" s="69"/>
    </row>
    <row r="5" spans="1:9" s="71" customFormat="1" ht="14.25" customHeight="1">
      <c r="A5" s="69"/>
      <c r="B5" s="69"/>
      <c r="C5" s="69"/>
      <c r="D5" s="69"/>
      <c r="E5" s="69"/>
      <c r="F5" s="69"/>
      <c r="G5" s="69"/>
      <c r="H5" s="69"/>
      <c r="I5" s="69"/>
    </row>
    <row r="6" spans="1:9" ht="14.25" customHeight="1">
      <c r="A6" s="18" t="s">
        <v>0</v>
      </c>
      <c r="B6" s="18"/>
      <c r="C6" s="18"/>
      <c r="D6" s="18"/>
      <c r="E6" s="18"/>
      <c r="F6" s="18"/>
      <c r="G6" s="17"/>
      <c r="H6" s="17"/>
      <c r="I6" s="17"/>
    </row>
    <row r="7" spans="1:9" ht="14.25" customHeight="1">
      <c r="A7" s="19" t="s">
        <v>1</v>
      </c>
      <c r="B7" s="19"/>
      <c r="C7" s="19"/>
      <c r="D7" s="19"/>
      <c r="E7" s="19"/>
      <c r="F7" s="19"/>
      <c r="G7" s="17"/>
      <c r="H7" s="17"/>
      <c r="I7" s="17"/>
    </row>
    <row r="8" spans="1:9" ht="14.25" customHeight="1">
      <c r="A8" s="17"/>
      <c r="B8" s="17"/>
      <c r="C8" s="17"/>
      <c r="D8" s="17"/>
      <c r="E8" s="17"/>
      <c r="F8" s="17"/>
      <c r="G8" s="17"/>
      <c r="H8" s="17"/>
      <c r="I8" s="17"/>
    </row>
    <row r="9" spans="1:9" ht="14.25" customHeight="1">
      <c r="A9" s="18" t="s">
        <v>245</v>
      </c>
      <c r="B9" s="18"/>
      <c r="C9" s="18"/>
      <c r="D9" s="18"/>
      <c r="E9" s="18"/>
      <c r="F9" s="18"/>
      <c r="G9" s="17"/>
      <c r="H9" s="17"/>
      <c r="I9" s="17"/>
    </row>
    <row r="10" spans="1:9" ht="14.25" customHeight="1">
      <c r="A10" s="19" t="s">
        <v>2</v>
      </c>
      <c r="B10" s="19"/>
      <c r="C10" s="19"/>
      <c r="D10" s="19"/>
      <c r="E10" s="19"/>
      <c r="F10" s="19"/>
      <c r="G10" s="17"/>
      <c r="H10" s="17"/>
      <c r="I10" s="17"/>
    </row>
    <row r="11" spans="1:9" ht="14.25" customHeight="1">
      <c r="A11" s="17"/>
      <c r="B11" s="17"/>
      <c r="C11" s="17"/>
      <c r="D11" s="17"/>
      <c r="E11" s="17"/>
      <c r="F11" s="17"/>
      <c r="G11" s="78" t="s">
        <v>243</v>
      </c>
      <c r="H11" s="45"/>
      <c r="I11" s="78" t="s">
        <v>19</v>
      </c>
    </row>
    <row r="12" spans="1:9" ht="14.25" customHeight="1">
      <c r="A12" s="17"/>
      <c r="B12" s="17"/>
      <c r="C12" s="55" t="s">
        <v>34</v>
      </c>
      <c r="D12" s="17"/>
      <c r="E12" s="17"/>
      <c r="F12" s="17"/>
      <c r="G12" s="79" t="s">
        <v>18</v>
      </c>
      <c r="H12" s="45"/>
      <c r="I12" s="79" t="s">
        <v>18</v>
      </c>
    </row>
    <row r="13" spans="1:9" ht="14.25" customHeight="1">
      <c r="A13" s="17"/>
      <c r="B13" s="17"/>
      <c r="C13" s="17"/>
      <c r="D13" s="17"/>
      <c r="E13" s="17"/>
      <c r="F13" s="17"/>
      <c r="G13" s="46"/>
      <c r="H13" s="17"/>
      <c r="I13" s="46"/>
    </row>
    <row r="14" spans="1:9" ht="14.25" customHeight="1">
      <c r="A14" s="47" t="s">
        <v>3</v>
      </c>
      <c r="B14" s="47"/>
      <c r="C14" s="56" t="s">
        <v>91</v>
      </c>
      <c r="D14" s="47"/>
      <c r="E14" s="47"/>
      <c r="F14" s="47"/>
      <c r="G14" s="81">
        <v>8571</v>
      </c>
      <c r="H14" s="17"/>
      <c r="I14" s="48" t="s">
        <v>20</v>
      </c>
    </row>
    <row r="15" spans="1:9" ht="14.25" customHeight="1">
      <c r="A15" s="47"/>
      <c r="B15" s="47"/>
      <c r="C15" s="47"/>
      <c r="D15" s="47"/>
      <c r="E15" s="47"/>
      <c r="F15" s="47"/>
      <c r="G15" s="46"/>
      <c r="H15" s="17"/>
      <c r="I15" s="46"/>
    </row>
    <row r="16" spans="1:9" ht="14.25" customHeight="1">
      <c r="A16" s="47" t="s">
        <v>4</v>
      </c>
      <c r="B16" s="47"/>
      <c r="C16" s="47"/>
      <c r="D16" s="47"/>
      <c r="E16" s="47"/>
      <c r="F16" s="47"/>
      <c r="G16" s="46"/>
      <c r="H16" s="17"/>
      <c r="I16" s="46"/>
    </row>
    <row r="17" spans="1:9" ht="14.25" customHeight="1">
      <c r="A17" s="17" t="s">
        <v>5</v>
      </c>
      <c r="B17" s="17"/>
      <c r="C17" s="17"/>
      <c r="D17" s="17"/>
      <c r="E17" s="17"/>
      <c r="F17" s="17"/>
      <c r="G17" s="46">
        <v>984</v>
      </c>
      <c r="H17" s="17"/>
      <c r="I17" s="49" t="s">
        <v>20</v>
      </c>
    </row>
    <row r="18" spans="1:9" ht="14.25" customHeight="1">
      <c r="A18" s="17" t="s">
        <v>6</v>
      </c>
      <c r="B18" s="17"/>
      <c r="C18" s="17"/>
      <c r="D18" s="17"/>
      <c r="E18" s="17"/>
      <c r="F18" s="17"/>
      <c r="G18" s="46">
        <v>6612</v>
      </c>
      <c r="H18" s="17"/>
      <c r="I18" s="49" t="s">
        <v>20</v>
      </c>
    </row>
    <row r="19" spans="1:9" ht="14.25" customHeight="1">
      <c r="A19" s="17" t="s">
        <v>7</v>
      </c>
      <c r="B19" s="17"/>
      <c r="C19" s="17"/>
      <c r="D19" s="17"/>
      <c r="E19" s="17"/>
      <c r="F19" s="17"/>
      <c r="G19" s="46">
        <v>89</v>
      </c>
      <c r="H19" s="17"/>
      <c r="I19" s="49" t="s">
        <v>20</v>
      </c>
    </row>
    <row r="20" spans="1:9" ht="14.25" customHeight="1">
      <c r="A20" s="17" t="s">
        <v>265</v>
      </c>
      <c r="B20" s="17"/>
      <c r="C20" s="56" t="s">
        <v>120</v>
      </c>
      <c r="D20" s="17"/>
      <c r="E20" s="17"/>
      <c r="F20" s="17"/>
      <c r="G20" s="46">
        <v>18151</v>
      </c>
      <c r="H20" s="17"/>
      <c r="I20" s="49" t="s">
        <v>20</v>
      </c>
    </row>
    <row r="21" spans="1:9" ht="14.25" customHeight="1">
      <c r="A21" s="17" t="s">
        <v>175</v>
      </c>
      <c r="B21" s="17"/>
      <c r="C21" s="17"/>
      <c r="D21" s="17"/>
      <c r="E21" s="17"/>
      <c r="F21" s="17"/>
      <c r="G21" s="46">
        <v>822</v>
      </c>
      <c r="H21" s="17"/>
      <c r="I21" s="49" t="s">
        <v>20</v>
      </c>
    </row>
    <row r="22" spans="1:9" ht="14.25" customHeight="1">
      <c r="A22" s="17" t="s">
        <v>103</v>
      </c>
      <c r="B22" s="17"/>
      <c r="C22" s="56" t="s">
        <v>102</v>
      </c>
      <c r="D22" s="17"/>
      <c r="E22" s="17"/>
      <c r="F22" s="17"/>
      <c r="G22" s="46">
        <f>13753</f>
        <v>13753</v>
      </c>
      <c r="H22" s="17"/>
      <c r="I22" s="49" t="s">
        <v>20</v>
      </c>
    </row>
    <row r="23" spans="1:9" ht="14.25" customHeight="1">
      <c r="A23" s="17"/>
      <c r="B23" s="17"/>
      <c r="C23" s="17"/>
      <c r="D23" s="17"/>
      <c r="E23" s="17"/>
      <c r="F23" s="17"/>
      <c r="G23" s="50">
        <f>SUM(G17:G22)</f>
        <v>40411</v>
      </c>
      <c r="H23" s="17"/>
      <c r="I23" s="50">
        <f>SUM(I17:I22)</f>
        <v>0</v>
      </c>
    </row>
    <row r="24" spans="1:9" ht="14.25" customHeight="1">
      <c r="A24" s="47" t="s">
        <v>9</v>
      </c>
      <c r="B24" s="47"/>
      <c r="C24" s="47"/>
      <c r="D24" s="47"/>
      <c r="E24" s="47"/>
      <c r="F24" s="47"/>
      <c r="G24" s="46"/>
      <c r="H24" s="17"/>
      <c r="I24" s="46"/>
    </row>
    <row r="25" spans="1:9" ht="14.25" customHeight="1">
      <c r="A25" s="17" t="s">
        <v>10</v>
      </c>
      <c r="B25" s="17"/>
      <c r="C25" s="17"/>
      <c r="D25" s="17"/>
      <c r="E25" s="17"/>
      <c r="F25" s="17"/>
      <c r="G25" s="46">
        <v>878</v>
      </c>
      <c r="H25" s="17"/>
      <c r="I25" s="49" t="s">
        <v>20</v>
      </c>
    </row>
    <row r="26" spans="1:9" ht="14.25" customHeight="1">
      <c r="A26" s="17" t="s">
        <v>11</v>
      </c>
      <c r="B26" s="17"/>
      <c r="C26" s="17"/>
      <c r="D26" s="17"/>
      <c r="E26" s="17"/>
      <c r="F26" s="17"/>
      <c r="G26" s="46">
        <v>2823</v>
      </c>
      <c r="H26" s="17"/>
      <c r="I26" s="49" t="s">
        <v>20</v>
      </c>
    </row>
    <row r="27" spans="1:9" ht="14.25" customHeight="1">
      <c r="A27" s="17"/>
      <c r="B27" s="17"/>
      <c r="C27" s="17"/>
      <c r="D27" s="17"/>
      <c r="E27" s="17"/>
      <c r="F27" s="17"/>
      <c r="G27" s="50">
        <f>SUM(G25:G26)</f>
        <v>3701</v>
      </c>
      <c r="H27" s="17"/>
      <c r="I27" s="50">
        <f>SUM(I25:I26)</f>
        <v>0</v>
      </c>
    </row>
    <row r="28" spans="1:9" ht="14.25" customHeight="1">
      <c r="A28" s="17"/>
      <c r="B28" s="17"/>
      <c r="C28" s="17"/>
      <c r="D28" s="17"/>
      <c r="E28" s="17"/>
      <c r="F28" s="17"/>
      <c r="G28" s="46"/>
      <c r="H28" s="17"/>
      <c r="I28" s="46"/>
    </row>
    <row r="29" spans="1:9" ht="14.25" customHeight="1">
      <c r="A29" s="47" t="s">
        <v>15</v>
      </c>
      <c r="B29" s="47"/>
      <c r="C29" s="17"/>
      <c r="D29" s="17"/>
      <c r="E29" s="17"/>
      <c r="F29" s="17"/>
      <c r="G29" s="46">
        <f>+G23-G27</f>
        <v>36710</v>
      </c>
      <c r="H29" s="17"/>
      <c r="I29" s="46">
        <f>+I23-I27</f>
        <v>0</v>
      </c>
    </row>
    <row r="30" spans="1:9" ht="14.25" customHeight="1">
      <c r="A30" s="17"/>
      <c r="B30" s="17"/>
      <c r="C30" s="17"/>
      <c r="D30" s="17"/>
      <c r="E30" s="17"/>
      <c r="F30" s="17"/>
      <c r="G30" s="46"/>
      <c r="H30" s="17"/>
      <c r="I30" s="46"/>
    </row>
    <row r="31" spans="1:9" ht="14.25" customHeight="1" thickBot="1">
      <c r="A31" s="17"/>
      <c r="B31" s="17"/>
      <c r="C31" s="17"/>
      <c r="D31" s="17"/>
      <c r="E31" s="17"/>
      <c r="F31" s="17"/>
      <c r="G31" s="51">
        <f>+G14+G29</f>
        <v>45281</v>
      </c>
      <c r="H31" s="17"/>
      <c r="I31" s="51">
        <v>0</v>
      </c>
    </row>
    <row r="32" spans="1:9" ht="14.25" customHeight="1">
      <c r="A32" s="47" t="s">
        <v>12</v>
      </c>
      <c r="B32" s="47"/>
      <c r="C32" s="47"/>
      <c r="D32" s="47"/>
      <c r="E32" s="47"/>
      <c r="F32" s="47"/>
      <c r="G32" s="46"/>
      <c r="H32" s="17"/>
      <c r="I32" s="46"/>
    </row>
    <row r="33" spans="1:9" ht="14.25" customHeight="1">
      <c r="A33" s="17" t="s">
        <v>13</v>
      </c>
      <c r="B33" s="17"/>
      <c r="C33" s="17"/>
      <c r="D33" s="17"/>
      <c r="E33" s="17"/>
      <c r="F33" s="17"/>
      <c r="G33" s="46">
        <f>'SOCI Equity'!B36</f>
        <v>18000</v>
      </c>
      <c r="H33" s="17"/>
      <c r="I33" s="49" t="s">
        <v>20</v>
      </c>
    </row>
    <row r="34" spans="1:9" ht="14.25" customHeight="1">
      <c r="A34" s="17" t="s">
        <v>197</v>
      </c>
      <c r="B34" s="17"/>
      <c r="C34" s="17"/>
      <c r="D34" s="17"/>
      <c r="E34" s="17"/>
      <c r="F34" s="17"/>
      <c r="G34" s="46">
        <f>'SOCI Equity'!D36</f>
        <v>14549</v>
      </c>
      <c r="H34" s="17"/>
      <c r="I34" s="49" t="s">
        <v>20</v>
      </c>
    </row>
    <row r="35" spans="1:9" ht="14.25" customHeight="1">
      <c r="A35" s="17" t="s">
        <v>176</v>
      </c>
      <c r="B35" s="17"/>
      <c r="C35" s="17"/>
      <c r="D35" s="17"/>
      <c r="E35" s="17"/>
      <c r="F35" s="17"/>
      <c r="G35" s="46">
        <v>544</v>
      </c>
      <c r="H35" s="17"/>
      <c r="I35" s="49" t="s">
        <v>20</v>
      </c>
    </row>
    <row r="36" spans="1:9" ht="14.25" customHeight="1">
      <c r="A36" s="17" t="s">
        <v>266</v>
      </c>
      <c r="B36" s="17"/>
      <c r="C36" s="56" t="s">
        <v>267</v>
      </c>
      <c r="D36" s="17"/>
      <c r="E36" s="17"/>
      <c r="F36" s="17"/>
      <c r="G36" s="46">
        <v>-407</v>
      </c>
      <c r="H36" s="17"/>
      <c r="I36" s="49"/>
    </row>
    <row r="37" spans="1:9" ht="14.25" customHeight="1">
      <c r="A37" s="17" t="s">
        <v>218</v>
      </c>
      <c r="B37" s="17"/>
      <c r="C37" s="17"/>
      <c r="D37" s="17"/>
      <c r="E37" s="17"/>
      <c r="F37" s="17"/>
      <c r="G37" s="81">
        <f>12048</f>
        <v>12048</v>
      </c>
      <c r="H37" s="17"/>
      <c r="I37" s="48" t="s">
        <v>20</v>
      </c>
    </row>
    <row r="38" spans="1:9" ht="14.25" customHeight="1">
      <c r="A38" s="17"/>
      <c r="B38" s="17"/>
      <c r="C38" s="17"/>
      <c r="D38" s="17"/>
      <c r="E38" s="17"/>
      <c r="F38" s="17"/>
      <c r="G38" s="46">
        <f>SUM(G33:G37)</f>
        <v>44734</v>
      </c>
      <c r="H38" s="17"/>
      <c r="I38" s="46">
        <f>SUM(I33:I37)</f>
        <v>0</v>
      </c>
    </row>
    <row r="39" spans="1:9" ht="14.25" customHeight="1">
      <c r="A39" s="17" t="s">
        <v>44</v>
      </c>
      <c r="B39" s="17"/>
      <c r="C39" s="17"/>
      <c r="D39" s="17"/>
      <c r="E39" s="17"/>
      <c r="F39" s="17"/>
      <c r="G39" s="81">
        <v>450</v>
      </c>
      <c r="H39" s="17"/>
      <c r="I39" s="49" t="s">
        <v>20</v>
      </c>
    </row>
    <row r="40" spans="1:9" ht="14.25" customHeight="1">
      <c r="A40" s="17"/>
      <c r="B40" s="17"/>
      <c r="C40" s="17"/>
      <c r="D40" s="17"/>
      <c r="E40" s="17"/>
      <c r="F40" s="17"/>
      <c r="G40" s="52">
        <f>SUM(G38:G39)</f>
        <v>45184</v>
      </c>
      <c r="H40" s="17"/>
      <c r="I40" s="52">
        <f>SUM(I38:I39)</f>
        <v>0</v>
      </c>
    </row>
    <row r="41" spans="1:9" ht="14.25" customHeight="1">
      <c r="A41" s="47" t="s">
        <v>16</v>
      </c>
      <c r="B41" s="47"/>
      <c r="C41" s="17"/>
      <c r="D41" s="17"/>
      <c r="E41" s="17"/>
      <c r="F41" s="17"/>
      <c r="G41" s="53">
        <v>97</v>
      </c>
      <c r="H41" s="17"/>
      <c r="I41" s="53"/>
    </row>
    <row r="42" spans="1:9" ht="14.25" customHeight="1">
      <c r="A42" s="17" t="s">
        <v>17</v>
      </c>
      <c r="B42" s="17"/>
      <c r="C42" s="17"/>
      <c r="D42" s="17"/>
      <c r="E42" s="17"/>
      <c r="F42" s="17"/>
      <c r="G42" s="46"/>
      <c r="H42" s="17"/>
      <c r="I42" s="49" t="s">
        <v>20</v>
      </c>
    </row>
    <row r="43" spans="1:9" ht="14.25" customHeight="1" thickBot="1">
      <c r="A43" s="17"/>
      <c r="B43" s="17"/>
      <c r="C43" s="17"/>
      <c r="D43" s="17"/>
      <c r="E43" s="17"/>
      <c r="F43" s="17"/>
      <c r="G43" s="51">
        <f>SUM(G40:G42)</f>
        <v>45281</v>
      </c>
      <c r="H43" s="17"/>
      <c r="I43" s="51">
        <f>SUM(I40:I42)</f>
        <v>0</v>
      </c>
    </row>
    <row r="44" spans="1:9" ht="14.25" customHeight="1">
      <c r="A44" s="17"/>
      <c r="B44" s="17"/>
      <c r="C44" s="17"/>
      <c r="D44" s="17"/>
      <c r="E44" s="17"/>
      <c r="F44" s="17"/>
      <c r="G44" s="46"/>
      <c r="H44" s="17"/>
      <c r="I44" s="46"/>
    </row>
    <row r="45" spans="1:9" ht="14.25" customHeight="1" thickBot="1">
      <c r="A45" s="17" t="s">
        <v>301</v>
      </c>
      <c r="B45" s="17"/>
      <c r="C45" s="17"/>
      <c r="D45" s="17"/>
      <c r="E45" s="17"/>
      <c r="F45" s="17"/>
      <c r="G45" s="83">
        <f>G40/180000</f>
        <v>0.2510222222222222</v>
      </c>
      <c r="H45" s="17"/>
      <c r="I45" s="54" t="s">
        <v>20</v>
      </c>
    </row>
    <row r="46" spans="1:9" ht="14.25" customHeight="1">
      <c r="A46" s="17"/>
      <c r="B46" s="17"/>
      <c r="C46" s="17"/>
      <c r="D46" s="17"/>
      <c r="E46" s="17"/>
      <c r="F46" s="17"/>
      <c r="G46" s="42"/>
      <c r="H46" s="17"/>
      <c r="I46" s="17"/>
    </row>
    <row r="47" spans="1:9" ht="14.25" customHeight="1">
      <c r="A47" s="47" t="s">
        <v>14</v>
      </c>
      <c r="B47" s="47"/>
      <c r="C47" s="47"/>
      <c r="D47" s="47"/>
      <c r="E47" s="47"/>
      <c r="F47" s="47"/>
      <c r="G47" s="17"/>
      <c r="H47" s="17"/>
      <c r="I47" s="42"/>
    </row>
    <row r="48" spans="1:9" ht="14.25" customHeight="1">
      <c r="A48" s="183" t="s">
        <v>304</v>
      </c>
      <c r="B48" s="183"/>
      <c r="C48" s="183"/>
      <c r="D48" s="183"/>
      <c r="E48" s="183"/>
      <c r="F48" s="183"/>
      <c r="G48" s="183"/>
      <c r="H48" s="183"/>
      <c r="I48" s="183"/>
    </row>
    <row r="49" spans="1:9" ht="14.25" customHeight="1">
      <c r="A49" s="183"/>
      <c r="B49" s="183"/>
      <c r="C49" s="183"/>
      <c r="D49" s="183"/>
      <c r="E49" s="183"/>
      <c r="F49" s="183"/>
      <c r="G49" s="183"/>
      <c r="H49" s="183"/>
      <c r="I49" s="183"/>
    </row>
    <row r="50" spans="1:9" ht="14.25" customHeight="1">
      <c r="A50" s="17"/>
      <c r="B50" s="17"/>
      <c r="C50" s="17"/>
      <c r="D50" s="17"/>
      <c r="E50" s="17"/>
      <c r="F50" s="17"/>
      <c r="G50" s="17"/>
      <c r="H50" s="17"/>
      <c r="I50" s="42"/>
    </row>
    <row r="51" spans="1:9" ht="14.25" customHeight="1">
      <c r="A51" s="17"/>
      <c r="B51" s="17"/>
      <c r="C51" s="17"/>
      <c r="D51" s="17"/>
      <c r="E51" s="17"/>
      <c r="F51" s="17"/>
      <c r="G51" s="17"/>
      <c r="H51" s="17"/>
      <c r="I51" s="42"/>
    </row>
    <row r="52" spans="1:9" ht="14.25" customHeight="1">
      <c r="A52" s="17" t="s">
        <v>56</v>
      </c>
      <c r="B52" s="17"/>
      <c r="C52" s="17"/>
      <c r="D52" s="17"/>
      <c r="E52" s="17"/>
      <c r="F52" s="17"/>
      <c r="G52" s="17"/>
      <c r="H52" s="17"/>
      <c r="I52" s="42"/>
    </row>
    <row r="53" spans="1:9" ht="14.25" customHeight="1">
      <c r="A53" s="17"/>
      <c r="B53" s="17"/>
      <c r="C53" s="17"/>
      <c r="D53" s="17"/>
      <c r="E53" s="17"/>
      <c r="F53" s="17"/>
      <c r="G53" s="17"/>
      <c r="H53" s="17"/>
      <c r="I53" s="43" t="s">
        <v>62</v>
      </c>
    </row>
  </sheetData>
  <mergeCells count="1">
    <mergeCell ref="A48:I49"/>
  </mergeCells>
  <printOptions/>
  <pageMargins left="0.75" right="0.5" top="0.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L51"/>
  <sheetViews>
    <sheetView view="pageBreakPreview" zoomScaleSheetLayoutView="100" workbookViewId="0" topLeftCell="B28">
      <selection activeCell="I32" sqref="I32"/>
    </sheetView>
  </sheetViews>
  <sheetFormatPr defaultColWidth="9.140625" defaultRowHeight="15"/>
  <cols>
    <col min="1" max="1" width="31.7109375" style="2" customWidth="1"/>
    <col min="2" max="2" width="9.140625" style="2" customWidth="1"/>
    <col min="3" max="3" width="0.71875" style="2" customWidth="1"/>
    <col min="4" max="4" width="8.7109375" style="2" customWidth="1"/>
    <col min="5" max="5" width="0.85546875" style="2" customWidth="1"/>
    <col min="6" max="6" width="12.57421875" style="2" customWidth="1"/>
    <col min="7" max="7" width="0.85546875" style="2" customWidth="1"/>
    <col min="8" max="8" width="10.421875" style="2" customWidth="1"/>
    <col min="9" max="9" width="0.71875" style="2" customWidth="1"/>
    <col min="10" max="10" width="11.8515625" style="2" customWidth="1"/>
    <col min="11" max="11" width="0.5625" style="2" customWidth="1"/>
    <col min="12" max="12" width="8.8515625" style="2" customWidth="1"/>
    <col min="13" max="16384" width="9.140625" style="2" customWidth="1"/>
  </cols>
  <sheetData>
    <row r="1" spans="1:12" s="71" customFormat="1" ht="15">
      <c r="A1" s="69"/>
      <c r="B1" s="69"/>
      <c r="C1" s="69"/>
      <c r="D1" s="69"/>
      <c r="E1" s="69"/>
      <c r="F1" s="69"/>
      <c r="G1" s="69"/>
      <c r="H1" s="69"/>
      <c r="I1" s="69"/>
      <c r="J1" s="69"/>
      <c r="K1" s="69"/>
      <c r="L1" s="69"/>
    </row>
    <row r="2" spans="1:12" s="71" customFormat="1" ht="15">
      <c r="A2" s="69"/>
      <c r="B2" s="69"/>
      <c r="C2" s="69"/>
      <c r="D2" s="69"/>
      <c r="E2" s="69"/>
      <c r="F2" s="69"/>
      <c r="G2" s="69"/>
      <c r="H2" s="69"/>
      <c r="I2" s="69"/>
      <c r="J2" s="69"/>
      <c r="K2" s="69"/>
      <c r="L2" s="69"/>
    </row>
    <row r="3" spans="1:12" s="71" customFormat="1" ht="15">
      <c r="A3" s="69"/>
      <c r="B3" s="69"/>
      <c r="C3" s="69"/>
      <c r="D3" s="69"/>
      <c r="E3" s="69"/>
      <c r="F3" s="69"/>
      <c r="G3" s="69"/>
      <c r="H3" s="69"/>
      <c r="I3" s="69"/>
      <c r="J3" s="69"/>
      <c r="K3" s="69"/>
      <c r="L3" s="69"/>
    </row>
    <row r="4" spans="1:12" s="71" customFormat="1" ht="15">
      <c r="A4" s="69"/>
      <c r="B4" s="69"/>
      <c r="C4" s="69"/>
      <c r="D4" s="69"/>
      <c r="E4" s="69"/>
      <c r="F4" s="69"/>
      <c r="G4" s="69"/>
      <c r="H4" s="69"/>
      <c r="I4" s="69"/>
      <c r="J4" s="69"/>
      <c r="K4" s="69"/>
      <c r="L4" s="69"/>
    </row>
    <row r="5" spans="1:12" s="71" customFormat="1" ht="15">
      <c r="A5" s="69"/>
      <c r="B5" s="69"/>
      <c r="C5" s="69"/>
      <c r="D5" s="69"/>
      <c r="E5" s="69"/>
      <c r="F5" s="69"/>
      <c r="G5" s="69"/>
      <c r="H5" s="69"/>
      <c r="I5" s="69"/>
      <c r="J5" s="69"/>
      <c r="K5" s="69"/>
      <c r="L5" s="69"/>
    </row>
    <row r="6" spans="1:12" ht="15">
      <c r="A6" s="18" t="s">
        <v>0</v>
      </c>
      <c r="B6" s="18"/>
      <c r="C6" s="18"/>
      <c r="D6" s="18"/>
      <c r="E6" s="18"/>
      <c r="F6" s="18"/>
      <c r="G6" s="18"/>
      <c r="H6" s="18"/>
      <c r="I6" s="18"/>
      <c r="J6" s="17"/>
      <c r="K6" s="17"/>
      <c r="L6" s="17"/>
    </row>
    <row r="7" spans="1:12" ht="15">
      <c r="A7" s="19" t="s">
        <v>1</v>
      </c>
      <c r="B7" s="19"/>
      <c r="C7" s="19"/>
      <c r="D7" s="19"/>
      <c r="E7" s="19"/>
      <c r="F7" s="19"/>
      <c r="G7" s="19"/>
      <c r="H7" s="19"/>
      <c r="I7" s="19"/>
      <c r="J7" s="17"/>
      <c r="K7" s="17"/>
      <c r="L7" s="17"/>
    </row>
    <row r="8" spans="1:12" ht="15">
      <c r="A8" s="17"/>
      <c r="B8" s="17"/>
      <c r="C8" s="17"/>
      <c r="D8" s="17"/>
      <c r="E8" s="17"/>
      <c r="F8" s="17"/>
      <c r="G8" s="17"/>
      <c r="H8" s="17"/>
      <c r="I8" s="17"/>
      <c r="J8" s="17"/>
      <c r="K8" s="17"/>
      <c r="L8" s="17"/>
    </row>
    <row r="9" spans="1:12" ht="15">
      <c r="A9" s="182" t="s">
        <v>252</v>
      </c>
      <c r="B9" s="184"/>
      <c r="C9" s="184"/>
      <c r="D9" s="184"/>
      <c r="E9" s="184"/>
      <c r="F9" s="184"/>
      <c r="G9" s="184"/>
      <c r="H9" s="184"/>
      <c r="I9" s="184"/>
      <c r="J9" s="184"/>
      <c r="K9" s="184"/>
      <c r="L9" s="184"/>
    </row>
    <row r="10" spans="1:12" ht="15">
      <c r="A10" s="184"/>
      <c r="B10" s="184"/>
      <c r="C10" s="184"/>
      <c r="D10" s="184"/>
      <c r="E10" s="184"/>
      <c r="F10" s="184"/>
      <c r="G10" s="184"/>
      <c r="H10" s="184"/>
      <c r="I10" s="184"/>
      <c r="J10" s="184"/>
      <c r="K10" s="184"/>
      <c r="L10" s="184"/>
    </row>
    <row r="11" spans="1:12" ht="15">
      <c r="A11" s="19" t="s">
        <v>2</v>
      </c>
      <c r="B11" s="19"/>
      <c r="C11" s="19"/>
      <c r="D11" s="19"/>
      <c r="E11" s="19"/>
      <c r="F11" s="19"/>
      <c r="G11" s="19"/>
      <c r="H11" s="19"/>
      <c r="I11" s="19"/>
      <c r="J11" s="17"/>
      <c r="K11" s="17"/>
      <c r="L11" s="17"/>
    </row>
    <row r="12" spans="1:12" ht="15">
      <c r="A12" s="85"/>
      <c r="B12" s="85"/>
      <c r="C12" s="85"/>
      <c r="D12" s="85"/>
      <c r="E12" s="85"/>
      <c r="F12" s="85"/>
      <c r="G12" s="85"/>
      <c r="H12" s="85"/>
      <c r="I12" s="85"/>
      <c r="J12" s="86"/>
      <c r="K12" s="87"/>
      <c r="L12" s="86"/>
    </row>
    <row r="13" spans="1:12" ht="15">
      <c r="A13" s="85"/>
      <c r="B13" s="85"/>
      <c r="C13" s="85"/>
      <c r="D13" s="88"/>
      <c r="E13" s="88"/>
      <c r="F13" s="88"/>
      <c r="G13" s="88"/>
      <c r="H13" s="88"/>
      <c r="I13" s="88"/>
      <c r="J13" s="89"/>
      <c r="K13" s="88"/>
      <c r="L13" s="89"/>
    </row>
    <row r="14" spans="1:12" ht="15">
      <c r="A14" s="85"/>
      <c r="B14" s="85"/>
      <c r="C14" s="85"/>
      <c r="D14" s="185" t="s">
        <v>205</v>
      </c>
      <c r="E14" s="185"/>
      <c r="F14" s="185"/>
      <c r="G14" s="185"/>
      <c r="H14" s="185"/>
      <c r="I14" s="88"/>
      <c r="J14" s="90" t="s">
        <v>52</v>
      </c>
      <c r="K14" s="88"/>
      <c r="L14" s="88"/>
    </row>
    <row r="15" spans="1:12" ht="15">
      <c r="A15" s="85"/>
      <c r="B15" s="91" t="s">
        <v>51</v>
      </c>
      <c r="C15" s="85"/>
      <c r="D15" s="92" t="s">
        <v>51</v>
      </c>
      <c r="E15" s="91"/>
      <c r="F15" s="91" t="s">
        <v>49</v>
      </c>
      <c r="G15" s="91"/>
      <c r="H15" s="91" t="s">
        <v>268</v>
      </c>
      <c r="I15" s="91"/>
      <c r="J15" s="91" t="s">
        <v>53</v>
      </c>
      <c r="K15" s="91"/>
      <c r="L15" s="91"/>
    </row>
    <row r="16" spans="1:12" ht="15">
      <c r="A16" s="85"/>
      <c r="B16" s="91" t="s">
        <v>156</v>
      </c>
      <c r="C16" s="85"/>
      <c r="D16" s="92" t="s">
        <v>220</v>
      </c>
      <c r="E16" s="91"/>
      <c r="F16" s="91" t="s">
        <v>50</v>
      </c>
      <c r="G16" s="91"/>
      <c r="H16" s="91" t="s">
        <v>269</v>
      </c>
      <c r="I16" s="91"/>
      <c r="J16" s="91" t="s">
        <v>54</v>
      </c>
      <c r="K16" s="91"/>
      <c r="L16" s="91" t="s">
        <v>55</v>
      </c>
    </row>
    <row r="17" spans="1:12" ht="15">
      <c r="A17" s="85"/>
      <c r="B17" s="79" t="s">
        <v>18</v>
      </c>
      <c r="C17" s="85"/>
      <c r="D17" s="79" t="s">
        <v>18</v>
      </c>
      <c r="E17" s="85"/>
      <c r="F17" s="79" t="s">
        <v>18</v>
      </c>
      <c r="G17" s="85"/>
      <c r="H17" s="79" t="s">
        <v>18</v>
      </c>
      <c r="I17" s="85"/>
      <c r="J17" s="79" t="s">
        <v>18</v>
      </c>
      <c r="K17" s="85"/>
      <c r="L17" s="79" t="s">
        <v>18</v>
      </c>
    </row>
    <row r="18" spans="1:12" ht="15">
      <c r="A18" s="85"/>
      <c r="B18" s="85"/>
      <c r="C18" s="85"/>
      <c r="D18" s="17"/>
      <c r="E18" s="85"/>
      <c r="F18" s="85"/>
      <c r="G18" s="85"/>
      <c r="H18" s="172" t="s">
        <v>271</v>
      </c>
      <c r="I18" s="85"/>
      <c r="J18" s="53"/>
      <c r="K18" s="85"/>
      <c r="L18" s="93"/>
    </row>
    <row r="19" spans="1:12" ht="15">
      <c r="A19" s="85"/>
      <c r="B19" s="85"/>
      <c r="C19" s="85"/>
      <c r="D19" s="17"/>
      <c r="E19" s="85"/>
      <c r="F19" s="85"/>
      <c r="G19" s="85"/>
      <c r="H19" s="172"/>
      <c r="I19" s="85"/>
      <c r="J19" s="53"/>
      <c r="K19" s="85"/>
      <c r="L19" s="93"/>
    </row>
    <row r="20" spans="1:12" ht="15">
      <c r="A20" s="85" t="s">
        <v>184</v>
      </c>
      <c r="B20" s="53">
        <v>100</v>
      </c>
      <c r="C20" s="53"/>
      <c r="D20" s="46">
        <v>0</v>
      </c>
      <c r="E20" s="53"/>
      <c r="F20" s="53">
        <v>0</v>
      </c>
      <c r="G20" s="53"/>
      <c r="H20" s="53">
        <v>0</v>
      </c>
      <c r="I20" s="53"/>
      <c r="J20" s="53">
        <v>6597</v>
      </c>
      <c r="K20" s="53"/>
      <c r="L20" s="49">
        <f>SUM(B20:J20)</f>
        <v>6697</v>
      </c>
    </row>
    <row r="21" spans="1:12" ht="15">
      <c r="A21" s="85"/>
      <c r="B21" s="53"/>
      <c r="C21" s="53"/>
      <c r="D21" s="46"/>
      <c r="E21" s="53"/>
      <c r="F21" s="53"/>
      <c r="G21" s="53"/>
      <c r="H21" s="53"/>
      <c r="I21" s="53"/>
      <c r="J21" s="53"/>
      <c r="K21" s="53"/>
      <c r="L21" s="49"/>
    </row>
    <row r="22" spans="1:12" ht="15">
      <c r="A22" s="85" t="s">
        <v>255</v>
      </c>
      <c r="B22" s="53"/>
      <c r="C22" s="53"/>
      <c r="D22" s="46"/>
      <c r="E22" s="53"/>
      <c r="F22" s="53"/>
      <c r="G22" s="53"/>
      <c r="H22" s="53"/>
      <c r="I22" s="53"/>
      <c r="J22" s="53"/>
      <c r="K22" s="53"/>
      <c r="L22" s="49"/>
    </row>
    <row r="23" spans="1:12" ht="15">
      <c r="A23" s="94" t="s">
        <v>162</v>
      </c>
      <c r="B23" s="53">
        <v>6125</v>
      </c>
      <c r="C23" s="53"/>
      <c r="D23" s="46">
        <v>0</v>
      </c>
      <c r="E23" s="53"/>
      <c r="F23" s="53">
        <v>0</v>
      </c>
      <c r="G23" s="53"/>
      <c r="H23" s="53">
        <v>0</v>
      </c>
      <c r="I23" s="53"/>
      <c r="J23" s="53">
        <v>-6125</v>
      </c>
      <c r="K23" s="53"/>
      <c r="L23" s="49">
        <f>SUM(B23:J23)</f>
        <v>0</v>
      </c>
    </row>
    <row r="24" spans="1:12" ht="15">
      <c r="A24" s="94" t="s">
        <v>270</v>
      </c>
      <c r="B24" s="53">
        <v>8600</v>
      </c>
      <c r="C24" s="53"/>
      <c r="D24" s="46">
        <v>0</v>
      </c>
      <c r="E24" s="53"/>
      <c r="F24" s="53">
        <v>0</v>
      </c>
      <c r="G24" s="53"/>
      <c r="H24" s="53">
        <v>0</v>
      </c>
      <c r="I24" s="53"/>
      <c r="J24" s="53">
        <v>0</v>
      </c>
      <c r="K24" s="53"/>
      <c r="L24" s="49">
        <f>SUM(B24:J24)</f>
        <v>8600</v>
      </c>
    </row>
    <row r="25" spans="1:12" ht="15">
      <c r="A25" s="94" t="s">
        <v>206</v>
      </c>
      <c r="B25" s="53">
        <v>3175</v>
      </c>
      <c r="C25" s="53"/>
      <c r="D25" s="53">
        <v>14549</v>
      </c>
      <c r="E25" s="53"/>
      <c r="F25" s="46">
        <v>0</v>
      </c>
      <c r="G25" s="53"/>
      <c r="H25" s="46">
        <v>0</v>
      </c>
      <c r="I25" s="53"/>
      <c r="J25" s="53">
        <v>0</v>
      </c>
      <c r="K25" s="53"/>
      <c r="L25" s="49">
        <f>SUM(B25:J25)</f>
        <v>17724</v>
      </c>
    </row>
    <row r="26" spans="1:12" ht="15">
      <c r="A26" s="85"/>
      <c r="B26" s="53"/>
      <c r="C26" s="53"/>
      <c r="D26" s="46"/>
      <c r="E26" s="53"/>
      <c r="F26" s="53"/>
      <c r="G26" s="53"/>
      <c r="H26" s="53"/>
      <c r="I26" s="53"/>
      <c r="J26" s="53"/>
      <c r="K26" s="53"/>
      <c r="L26" s="49"/>
    </row>
    <row r="27" spans="1:12" ht="15">
      <c r="A27" s="85" t="s">
        <v>163</v>
      </c>
      <c r="B27" s="53"/>
      <c r="C27" s="53"/>
      <c r="D27" s="46"/>
      <c r="E27" s="53"/>
      <c r="F27" s="53"/>
      <c r="G27" s="53"/>
      <c r="H27" s="53"/>
      <c r="I27" s="53"/>
      <c r="J27" s="53"/>
      <c r="K27" s="53"/>
      <c r="L27" s="49"/>
    </row>
    <row r="28" spans="1:12" ht="15">
      <c r="A28" s="85" t="s">
        <v>164</v>
      </c>
      <c r="B28" s="53">
        <v>0</v>
      </c>
      <c r="C28" s="53"/>
      <c r="D28" s="46">
        <v>0</v>
      </c>
      <c r="E28" s="53"/>
      <c r="F28" s="53">
        <v>544</v>
      </c>
      <c r="G28" s="53"/>
      <c r="H28" s="46">
        <v>0</v>
      </c>
      <c r="I28" s="53"/>
      <c r="J28" s="53">
        <v>0</v>
      </c>
      <c r="K28" s="53"/>
      <c r="L28" s="49">
        <f>SUM(B28:J28)</f>
        <v>544</v>
      </c>
    </row>
    <row r="29" spans="1:12" ht="15">
      <c r="A29" s="85" t="s">
        <v>293</v>
      </c>
      <c r="B29" s="53"/>
      <c r="C29" s="53"/>
      <c r="D29" s="46"/>
      <c r="E29" s="53"/>
      <c r="F29" s="53"/>
      <c r="G29" s="53"/>
      <c r="H29" s="53"/>
      <c r="I29" s="53"/>
      <c r="J29" s="53"/>
      <c r="K29" s="53"/>
      <c r="L29" s="49"/>
    </row>
    <row r="30" spans="1:12" ht="15">
      <c r="A30" s="85" t="s">
        <v>273</v>
      </c>
      <c r="B30" s="53">
        <v>0</v>
      </c>
      <c r="C30" s="53"/>
      <c r="D30" s="46">
        <v>0</v>
      </c>
      <c r="E30" s="53"/>
      <c r="F30" s="46">
        <v>0</v>
      </c>
      <c r="G30" s="53"/>
      <c r="H30" s="53">
        <v>-407</v>
      </c>
      <c r="I30" s="53"/>
      <c r="J30" s="53">
        <v>0</v>
      </c>
      <c r="K30" s="53"/>
      <c r="L30" s="49">
        <v>-407</v>
      </c>
    </row>
    <row r="31" spans="1:12" ht="15">
      <c r="A31" s="85"/>
      <c r="B31" s="53"/>
      <c r="C31" s="53"/>
      <c r="D31" s="46"/>
      <c r="E31" s="53"/>
      <c r="F31" s="53"/>
      <c r="G31" s="53"/>
      <c r="H31" s="53"/>
      <c r="I31" s="53"/>
      <c r="J31" s="53"/>
      <c r="K31" s="53"/>
      <c r="L31" s="49"/>
    </row>
    <row r="32" spans="1:12" ht="15">
      <c r="A32" s="85" t="s">
        <v>272</v>
      </c>
      <c r="B32" s="53">
        <v>0</v>
      </c>
      <c r="C32" s="53"/>
      <c r="D32" s="46">
        <v>0</v>
      </c>
      <c r="E32" s="53"/>
      <c r="F32" s="53">
        <v>0</v>
      </c>
      <c r="G32" s="53"/>
      <c r="H32" s="53">
        <v>0</v>
      </c>
      <c r="I32" s="53"/>
      <c r="J32" s="53">
        <v>-5400</v>
      </c>
      <c r="K32" s="53"/>
      <c r="L32" s="49">
        <f>SUM(B32:J32)</f>
        <v>-5400</v>
      </c>
    </row>
    <row r="33" spans="1:12" ht="15">
      <c r="A33" s="85"/>
      <c r="B33" s="53"/>
      <c r="C33" s="53"/>
      <c r="D33" s="46"/>
      <c r="E33" s="53"/>
      <c r="F33" s="53"/>
      <c r="G33" s="53"/>
      <c r="H33" s="53"/>
      <c r="I33" s="53"/>
      <c r="J33" s="53"/>
      <c r="K33" s="53"/>
      <c r="L33" s="49"/>
    </row>
    <row r="34" spans="1:12" ht="15">
      <c r="A34" s="85" t="s">
        <v>254</v>
      </c>
      <c r="B34" s="53">
        <v>0</v>
      </c>
      <c r="C34" s="53"/>
      <c r="D34" s="46">
        <v>0</v>
      </c>
      <c r="E34" s="53"/>
      <c r="F34" s="53">
        <v>0</v>
      </c>
      <c r="G34" s="53"/>
      <c r="H34" s="53">
        <v>0</v>
      </c>
      <c r="I34" s="53"/>
      <c r="J34" s="53">
        <v>16976</v>
      </c>
      <c r="K34" s="53"/>
      <c r="L34" s="49">
        <f>SUM(B34:J34)</f>
        <v>16976</v>
      </c>
    </row>
    <row r="35" spans="1:12" ht="15">
      <c r="A35" s="85"/>
      <c r="B35" s="53"/>
      <c r="C35" s="53"/>
      <c r="D35" s="46"/>
      <c r="E35" s="53"/>
      <c r="F35" s="53"/>
      <c r="G35" s="53"/>
      <c r="H35" s="53"/>
      <c r="I35" s="53"/>
      <c r="J35" s="53"/>
      <c r="K35" s="53"/>
      <c r="L35" s="49"/>
    </row>
    <row r="36" spans="1:12" ht="15.75" thickBot="1">
      <c r="A36" s="85" t="s">
        <v>246</v>
      </c>
      <c r="B36" s="51">
        <f>SUM(B20:B35)</f>
        <v>18000</v>
      </c>
      <c r="C36" s="51">
        <f aca="true" t="shared" si="0" ref="C36:L36">SUM(C20:C35)</f>
        <v>0</v>
      </c>
      <c r="D36" s="51">
        <f t="shared" si="0"/>
        <v>14549</v>
      </c>
      <c r="E36" s="51">
        <f t="shared" si="0"/>
        <v>0</v>
      </c>
      <c r="F36" s="51">
        <f t="shared" si="0"/>
        <v>544</v>
      </c>
      <c r="G36" s="51">
        <f t="shared" si="0"/>
        <v>0</v>
      </c>
      <c r="H36" s="51">
        <v>-407</v>
      </c>
      <c r="I36" s="51"/>
      <c r="J36" s="51">
        <f t="shared" si="0"/>
        <v>12048</v>
      </c>
      <c r="K36" s="51">
        <f t="shared" si="0"/>
        <v>0</v>
      </c>
      <c r="L36" s="51">
        <f t="shared" si="0"/>
        <v>44734</v>
      </c>
    </row>
    <row r="37" spans="1:12" ht="15">
      <c r="A37" s="85"/>
      <c r="B37" s="85"/>
      <c r="C37" s="85"/>
      <c r="D37" s="53"/>
      <c r="E37" s="53"/>
      <c r="F37" s="53"/>
      <c r="G37" s="53"/>
      <c r="H37" s="53"/>
      <c r="I37" s="53"/>
      <c r="J37" s="53"/>
      <c r="K37" s="53"/>
      <c r="L37" s="49"/>
    </row>
    <row r="38" spans="1:12" ht="15">
      <c r="A38" s="85"/>
      <c r="B38" s="85"/>
      <c r="C38" s="85"/>
      <c r="D38" s="53"/>
      <c r="E38" s="53"/>
      <c r="F38" s="53"/>
      <c r="G38" s="53"/>
      <c r="H38" s="53"/>
      <c r="I38" s="53"/>
      <c r="J38" s="53"/>
      <c r="K38" s="53"/>
      <c r="L38" s="53"/>
    </row>
    <row r="39" spans="1:12" ht="15">
      <c r="A39" s="85"/>
      <c r="B39" s="85"/>
      <c r="C39" s="85"/>
      <c r="D39" s="85"/>
      <c r="E39" s="85"/>
      <c r="F39" s="85"/>
      <c r="G39" s="85"/>
      <c r="H39" s="85"/>
      <c r="I39" s="85"/>
      <c r="J39" s="53"/>
      <c r="K39" s="85"/>
      <c r="L39" s="95"/>
    </row>
    <row r="40" spans="1:12" ht="15">
      <c r="A40" s="85"/>
      <c r="B40" s="85"/>
      <c r="C40" s="85"/>
      <c r="D40" s="85"/>
      <c r="E40" s="85"/>
      <c r="F40" s="85"/>
      <c r="G40" s="85"/>
      <c r="H40" s="85"/>
      <c r="I40" s="85"/>
      <c r="J40" s="53"/>
      <c r="K40" s="85"/>
      <c r="L40" s="93"/>
    </row>
    <row r="41" spans="1:12" ht="15">
      <c r="A41" s="85"/>
      <c r="B41" s="85"/>
      <c r="C41" s="85"/>
      <c r="D41" s="85"/>
      <c r="E41" s="85"/>
      <c r="F41" s="85"/>
      <c r="G41" s="85"/>
      <c r="H41" s="85"/>
      <c r="I41" s="85"/>
      <c r="J41" s="53"/>
      <c r="K41" s="85"/>
      <c r="L41" s="93"/>
    </row>
    <row r="42" spans="1:12" ht="15">
      <c r="A42" s="85"/>
      <c r="B42" s="85"/>
      <c r="C42" s="85"/>
      <c r="D42" s="85"/>
      <c r="E42" s="85"/>
      <c r="F42" s="85"/>
      <c r="G42" s="85"/>
      <c r="H42" s="85"/>
      <c r="I42" s="85"/>
      <c r="J42" s="53"/>
      <c r="K42" s="85"/>
      <c r="L42" s="93"/>
    </row>
    <row r="43" spans="1:12" ht="15">
      <c r="A43" s="85"/>
      <c r="B43" s="85"/>
      <c r="C43" s="85"/>
      <c r="D43" s="85"/>
      <c r="E43" s="85"/>
      <c r="F43" s="85"/>
      <c r="G43" s="85"/>
      <c r="H43" s="85"/>
      <c r="I43" s="85"/>
      <c r="J43" s="53"/>
      <c r="K43" s="85"/>
      <c r="L43" s="95"/>
    </row>
    <row r="44" spans="1:12" ht="15">
      <c r="A44" s="85"/>
      <c r="B44" s="85"/>
      <c r="C44" s="85"/>
      <c r="D44" s="85"/>
      <c r="E44" s="85"/>
      <c r="F44" s="85"/>
      <c r="G44" s="85"/>
      <c r="H44" s="85"/>
      <c r="I44" s="85"/>
      <c r="J44" s="53"/>
      <c r="K44" s="85"/>
      <c r="L44" s="95"/>
    </row>
    <row r="45" spans="1:12" ht="15">
      <c r="A45" s="85"/>
      <c r="B45" s="85"/>
      <c r="C45" s="85"/>
      <c r="D45" s="85"/>
      <c r="E45" s="85"/>
      <c r="F45" s="85"/>
      <c r="G45" s="85"/>
      <c r="H45" s="85"/>
      <c r="I45" s="85"/>
      <c r="J45" s="53"/>
      <c r="K45" s="85"/>
      <c r="L45" s="95"/>
    </row>
    <row r="46" spans="1:12" ht="15">
      <c r="A46" s="85"/>
      <c r="B46" s="85"/>
      <c r="C46" s="85"/>
      <c r="D46" s="85"/>
      <c r="E46" s="85"/>
      <c r="F46" s="85"/>
      <c r="G46" s="85"/>
      <c r="H46" s="85"/>
      <c r="I46" s="85"/>
      <c r="J46" s="53"/>
      <c r="K46" s="85"/>
      <c r="L46" s="95"/>
    </row>
    <row r="47" spans="1:12" ht="15">
      <c r="A47" s="85"/>
      <c r="B47" s="85"/>
      <c r="C47" s="85"/>
      <c r="D47" s="85"/>
      <c r="E47" s="85"/>
      <c r="F47" s="85"/>
      <c r="G47" s="85"/>
      <c r="H47" s="85"/>
      <c r="I47" s="85"/>
      <c r="J47" s="53"/>
      <c r="K47" s="85"/>
      <c r="L47" s="95"/>
    </row>
    <row r="48" spans="1:12" ht="15">
      <c r="A48" s="17"/>
      <c r="B48" s="17"/>
      <c r="C48" s="17"/>
      <c r="D48" s="17"/>
      <c r="E48" s="17"/>
      <c r="F48" s="17"/>
      <c r="G48" s="17"/>
      <c r="H48" s="17"/>
      <c r="I48" s="17"/>
      <c r="J48" s="17"/>
      <c r="K48" s="17"/>
      <c r="L48" s="42"/>
    </row>
    <row r="49" spans="1:12" ht="15">
      <c r="A49" s="17"/>
      <c r="B49" s="17"/>
      <c r="C49" s="17"/>
      <c r="D49" s="17"/>
      <c r="E49" s="17"/>
      <c r="F49" s="17"/>
      <c r="G49" s="17"/>
      <c r="H49" s="17"/>
      <c r="I49" s="17"/>
      <c r="J49" s="17"/>
      <c r="K49" s="17"/>
      <c r="L49" s="17"/>
    </row>
    <row r="50" spans="1:12" ht="15">
      <c r="A50" s="17" t="s">
        <v>56</v>
      </c>
      <c r="B50" s="17"/>
      <c r="C50" s="17"/>
      <c r="D50" s="17"/>
      <c r="E50" s="17"/>
      <c r="F50" s="17"/>
      <c r="G50" s="17"/>
      <c r="H50" s="17"/>
      <c r="I50" s="17"/>
      <c r="J50" s="17"/>
      <c r="K50" s="17"/>
      <c r="L50" s="17"/>
    </row>
    <row r="51" spans="1:12" ht="15">
      <c r="A51" s="17"/>
      <c r="B51" s="17"/>
      <c r="C51" s="17"/>
      <c r="D51" s="17"/>
      <c r="E51" s="17"/>
      <c r="F51" s="17"/>
      <c r="G51" s="17"/>
      <c r="H51" s="17"/>
      <c r="I51" s="17"/>
      <c r="J51" s="17"/>
      <c r="K51" s="17"/>
      <c r="L51" s="43" t="s">
        <v>63</v>
      </c>
    </row>
  </sheetData>
  <mergeCells count="2">
    <mergeCell ref="A9:L10"/>
    <mergeCell ref="D14:H14"/>
  </mergeCells>
  <printOptions/>
  <pageMargins left="0.75" right="0" top="0.5" bottom="0.5" header="0.5" footer="0.5"/>
  <pageSetup horizontalDpi="600" verticalDpi="600" orientation="portrait"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4"/>
  <sheetViews>
    <sheetView view="pageBreakPreview" zoomScaleSheetLayoutView="100" workbookViewId="0" topLeftCell="A91">
      <selection activeCell="A85" sqref="A85"/>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9"/>
      <c r="B1" s="29"/>
      <c r="C1" s="29"/>
      <c r="D1" s="29"/>
      <c r="E1" s="29"/>
      <c r="F1" s="29"/>
    </row>
    <row r="2" spans="1:6" ht="15">
      <c r="A2" s="29"/>
      <c r="B2" s="29"/>
      <c r="C2" s="29"/>
      <c r="D2" s="29"/>
      <c r="E2" s="29"/>
      <c r="F2" s="29"/>
    </row>
    <row r="3" spans="1:6" ht="15">
      <c r="A3" s="29"/>
      <c r="B3" s="29"/>
      <c r="C3" s="29"/>
      <c r="D3" s="29"/>
      <c r="E3" s="29"/>
      <c r="F3" s="29"/>
    </row>
    <row r="4" spans="1:6" ht="15">
      <c r="A4" s="29"/>
      <c r="B4" s="29"/>
      <c r="C4" s="29"/>
      <c r="D4" s="29"/>
      <c r="E4" s="29"/>
      <c r="F4" s="29"/>
    </row>
    <row r="5" spans="1:6" ht="15">
      <c r="A5" s="29"/>
      <c r="B5" s="29"/>
      <c r="C5" s="29"/>
      <c r="D5" s="29"/>
      <c r="E5" s="29"/>
      <c r="F5" s="29"/>
    </row>
    <row r="6" spans="1:6" ht="15">
      <c r="A6" s="30" t="s">
        <v>0</v>
      </c>
      <c r="B6" s="29"/>
      <c r="C6" s="29"/>
      <c r="D6" s="29"/>
      <c r="E6" s="29"/>
      <c r="F6" s="29"/>
    </row>
    <row r="7" spans="1:6" ht="15">
      <c r="A7" s="31" t="s">
        <v>1</v>
      </c>
      <c r="B7" s="29"/>
      <c r="C7" s="29"/>
      <c r="D7" s="29"/>
      <c r="E7" s="29"/>
      <c r="F7" s="29"/>
    </row>
    <row r="8" spans="1:6" ht="15">
      <c r="A8" s="29"/>
      <c r="B8" s="29"/>
      <c r="C8" s="29"/>
      <c r="D8" s="29"/>
      <c r="E8" s="29"/>
      <c r="F8" s="29"/>
    </row>
    <row r="9" spans="1:6" ht="15">
      <c r="A9" s="187" t="s">
        <v>253</v>
      </c>
      <c r="B9" s="186"/>
      <c r="C9" s="186"/>
      <c r="D9" s="186"/>
      <c r="E9" s="186"/>
      <c r="F9" s="186"/>
    </row>
    <row r="10" spans="1:6" ht="15">
      <c r="A10" s="186"/>
      <c r="B10" s="186"/>
      <c r="C10" s="186"/>
      <c r="D10" s="186"/>
      <c r="E10" s="186"/>
      <c r="F10" s="186"/>
    </row>
    <row r="11" spans="1:6" ht="15">
      <c r="A11" s="19" t="s">
        <v>2</v>
      </c>
      <c r="B11" s="29"/>
      <c r="C11" s="13"/>
      <c r="D11" s="29"/>
      <c r="E11" s="29"/>
      <c r="F11" s="96" t="s">
        <v>185</v>
      </c>
    </row>
    <row r="12" spans="1:6" ht="15">
      <c r="A12" s="29"/>
      <c r="B12" s="29"/>
      <c r="C12" s="29"/>
      <c r="D12" s="29"/>
      <c r="E12" s="29"/>
      <c r="F12" s="44" t="s">
        <v>243</v>
      </c>
    </row>
    <row r="13" spans="1:6" ht="15">
      <c r="A13" s="29"/>
      <c r="B13" s="29"/>
      <c r="C13" s="14"/>
      <c r="D13" s="29"/>
      <c r="E13" s="29"/>
      <c r="F13" s="39" t="s">
        <v>18</v>
      </c>
    </row>
    <row r="14" spans="1:6" ht="15">
      <c r="A14" s="14" t="s">
        <v>57</v>
      </c>
      <c r="B14" s="14"/>
      <c r="C14" s="29"/>
      <c r="D14" s="29"/>
      <c r="E14" s="29"/>
      <c r="F14" s="29"/>
    </row>
    <row r="15" spans="1:6" ht="15">
      <c r="A15" s="38" t="s">
        <v>21</v>
      </c>
      <c r="B15" s="29"/>
      <c r="C15" s="29"/>
      <c r="D15" s="29"/>
      <c r="E15" s="29"/>
      <c r="F15" s="97">
        <v>17032</v>
      </c>
    </row>
    <row r="16" spans="1:6" ht="15">
      <c r="A16" s="38" t="s">
        <v>22</v>
      </c>
      <c r="B16" s="29"/>
      <c r="C16" s="29"/>
      <c r="D16" s="29"/>
      <c r="E16" s="29"/>
      <c r="F16" s="97"/>
    </row>
    <row r="17" spans="1:6" ht="15">
      <c r="A17" s="38"/>
      <c r="B17" s="29" t="s">
        <v>257</v>
      </c>
      <c r="C17" s="29"/>
      <c r="D17" s="29"/>
      <c r="E17" s="29"/>
      <c r="F17" s="97">
        <v>2</v>
      </c>
    </row>
    <row r="18" spans="1:6" ht="15">
      <c r="A18" s="38"/>
      <c r="B18" s="29" t="s">
        <v>274</v>
      </c>
      <c r="C18" s="29"/>
      <c r="D18" s="29"/>
      <c r="E18" s="29"/>
      <c r="F18" s="97">
        <v>65</v>
      </c>
    </row>
    <row r="19" spans="1:6" ht="15">
      <c r="A19" s="38"/>
      <c r="B19" s="29" t="s">
        <v>275</v>
      </c>
      <c r="C19" s="29"/>
      <c r="D19" s="29"/>
      <c r="E19" s="29"/>
      <c r="F19" s="97">
        <v>-717</v>
      </c>
    </row>
    <row r="20" spans="1:6" ht="15">
      <c r="A20" s="38"/>
      <c r="B20" s="29" t="s">
        <v>259</v>
      </c>
      <c r="C20" s="29"/>
      <c r="D20" s="29"/>
      <c r="E20" s="29"/>
      <c r="F20" s="97">
        <v>-98</v>
      </c>
    </row>
    <row r="21" spans="1:6" ht="15">
      <c r="A21" s="29"/>
      <c r="B21" s="29" t="s">
        <v>23</v>
      </c>
      <c r="C21" s="29"/>
      <c r="D21" s="29"/>
      <c r="E21" s="29"/>
      <c r="F21" s="98">
        <v>286</v>
      </c>
    </row>
    <row r="22" spans="1:6" ht="15">
      <c r="A22" s="29" t="s">
        <v>24</v>
      </c>
      <c r="B22" s="29"/>
      <c r="C22" s="29"/>
      <c r="D22" s="29"/>
      <c r="E22" s="29"/>
      <c r="F22" s="97">
        <f>SUM(F15:F21)</f>
        <v>16570</v>
      </c>
    </row>
    <row r="23" spans="1:7" ht="15">
      <c r="A23" s="29"/>
      <c r="B23" s="29" t="s">
        <v>5</v>
      </c>
      <c r="C23" s="29"/>
      <c r="D23" s="29"/>
      <c r="E23" s="29"/>
      <c r="F23" s="97">
        <v>492</v>
      </c>
      <c r="G23" s="16"/>
    </row>
    <row r="24" spans="1:7" ht="15">
      <c r="A24" s="29"/>
      <c r="B24" s="29" t="s">
        <v>25</v>
      </c>
      <c r="C24" s="29"/>
      <c r="D24" s="29"/>
      <c r="E24" s="29"/>
      <c r="F24" s="97">
        <v>-3381</v>
      </c>
      <c r="G24" s="16"/>
    </row>
    <row r="25" spans="1:7" ht="15">
      <c r="A25" s="29"/>
      <c r="B25" s="29" t="s">
        <v>26</v>
      </c>
      <c r="C25" s="29"/>
      <c r="D25" s="29"/>
      <c r="E25" s="29"/>
      <c r="F25" s="98">
        <v>-6620</v>
      </c>
      <c r="G25" s="16"/>
    </row>
    <row r="26" spans="1:6" ht="15">
      <c r="A26" s="29"/>
      <c r="B26" s="29"/>
      <c r="C26" s="29"/>
      <c r="D26" s="29"/>
      <c r="E26" s="29"/>
      <c r="F26" s="97">
        <f>SUM(F22:F25)</f>
        <v>7061</v>
      </c>
    </row>
    <row r="27" spans="1:6" ht="15">
      <c r="A27" s="29"/>
      <c r="B27" s="29" t="s">
        <v>42</v>
      </c>
      <c r="C27" s="29"/>
      <c r="D27" s="29"/>
      <c r="E27" s="29"/>
      <c r="F27" s="97">
        <f>-17-36</f>
        <v>-53</v>
      </c>
    </row>
    <row r="28" spans="1:6" ht="15">
      <c r="A28" s="29" t="s">
        <v>157</v>
      </c>
      <c r="B28" s="29"/>
      <c r="C28" s="29"/>
      <c r="D28" s="29"/>
      <c r="E28" s="29"/>
      <c r="F28" s="99">
        <f>SUM(F26:F27)</f>
        <v>7008</v>
      </c>
    </row>
    <row r="29" spans="1:6" ht="15">
      <c r="A29" s="29"/>
      <c r="B29" s="29"/>
      <c r="C29" s="29"/>
      <c r="D29" s="29"/>
      <c r="E29" s="29"/>
      <c r="F29" s="97"/>
    </row>
    <row r="30" spans="1:6" ht="15">
      <c r="A30" s="14" t="s">
        <v>58</v>
      </c>
      <c r="B30" s="29"/>
      <c r="C30" s="29"/>
      <c r="D30" s="29"/>
      <c r="E30" s="29"/>
      <c r="F30" s="97"/>
    </row>
    <row r="31" spans="1:6" ht="15">
      <c r="A31" s="29"/>
      <c r="B31" s="29" t="s">
        <v>183</v>
      </c>
      <c r="C31" s="29"/>
      <c r="D31" s="29"/>
      <c r="E31" s="29"/>
      <c r="F31" s="97">
        <v>-673</v>
      </c>
    </row>
    <row r="32" spans="1:6" ht="15">
      <c r="A32" s="29"/>
      <c r="B32" s="29" t="s">
        <v>160</v>
      </c>
      <c r="C32" s="14" t="s">
        <v>161</v>
      </c>
      <c r="D32" s="29"/>
      <c r="E32" s="29"/>
      <c r="F32" s="97">
        <v>902</v>
      </c>
    </row>
    <row r="33" spans="1:9" ht="15">
      <c r="A33" s="29"/>
      <c r="B33" s="29" t="s">
        <v>276</v>
      </c>
      <c r="C33" s="29"/>
      <c r="D33" s="29"/>
      <c r="E33" s="29"/>
      <c r="F33" s="97">
        <v>-22093</v>
      </c>
      <c r="G33" s="16"/>
      <c r="H33" s="16"/>
      <c r="I33" s="16"/>
    </row>
    <row r="34" spans="1:6" ht="15">
      <c r="A34" s="29"/>
      <c r="B34" s="29" t="s">
        <v>277</v>
      </c>
      <c r="C34" s="29"/>
      <c r="D34" s="29"/>
      <c r="E34" s="29"/>
      <c r="F34" s="97">
        <v>11913</v>
      </c>
    </row>
    <row r="35" spans="1:6" ht="15">
      <c r="A35" s="29"/>
      <c r="B35" s="29" t="s">
        <v>258</v>
      </c>
      <c r="C35" s="29"/>
      <c r="D35" s="29"/>
      <c r="E35" s="29"/>
      <c r="F35" s="97">
        <v>717</v>
      </c>
    </row>
    <row r="36" spans="1:6" ht="15">
      <c r="A36" s="29"/>
      <c r="B36" s="29" t="s">
        <v>259</v>
      </c>
      <c r="C36" s="29"/>
      <c r="D36" s="29"/>
      <c r="E36" s="29"/>
      <c r="F36" s="97">
        <v>98</v>
      </c>
    </row>
    <row r="37" spans="1:6" ht="15">
      <c r="A37" s="29" t="s">
        <v>158</v>
      </c>
      <c r="B37" s="29"/>
      <c r="C37" s="29"/>
      <c r="D37" s="29"/>
      <c r="E37" s="29"/>
      <c r="F37" s="99">
        <f>SUM(F31:F36)</f>
        <v>-9136</v>
      </c>
    </row>
    <row r="38" spans="1:6" ht="15">
      <c r="A38" s="29"/>
      <c r="B38" s="29"/>
      <c r="C38" s="29"/>
      <c r="D38" s="29"/>
      <c r="E38" s="29"/>
      <c r="F38" s="97"/>
    </row>
    <row r="39" spans="1:6" ht="15">
      <c r="A39" s="14" t="s">
        <v>200</v>
      </c>
      <c r="B39" s="29"/>
      <c r="C39" s="29"/>
      <c r="D39" s="29"/>
      <c r="E39" s="29"/>
      <c r="F39" s="97"/>
    </row>
    <row r="40" spans="1:6" ht="15">
      <c r="A40" s="14"/>
      <c r="B40" s="29" t="s">
        <v>201</v>
      </c>
      <c r="C40" s="29"/>
      <c r="D40" s="29"/>
      <c r="E40" s="29"/>
      <c r="F40" s="97">
        <v>19050</v>
      </c>
    </row>
    <row r="41" spans="1:6" ht="15">
      <c r="A41" s="14"/>
      <c r="B41" s="29" t="s">
        <v>260</v>
      </c>
      <c r="C41" s="29"/>
      <c r="D41" s="29"/>
      <c r="E41" s="29"/>
      <c r="F41" s="97">
        <v>-1326</v>
      </c>
    </row>
    <row r="42" spans="1:6" ht="15">
      <c r="A42" s="29"/>
      <c r="B42" s="29" t="s">
        <v>81</v>
      </c>
      <c r="C42" s="29"/>
      <c r="D42" s="29"/>
      <c r="E42" s="29"/>
      <c r="F42" s="98">
        <f>-5400</f>
        <v>-5400</v>
      </c>
    </row>
    <row r="43" spans="1:6" ht="15">
      <c r="A43" s="29" t="s">
        <v>278</v>
      </c>
      <c r="B43" s="29"/>
      <c r="C43" s="29"/>
      <c r="D43" s="29"/>
      <c r="E43" s="29"/>
      <c r="F43" s="99">
        <f>SUM(F40:F42)</f>
        <v>12324</v>
      </c>
    </row>
    <row r="44" spans="1:6" ht="15">
      <c r="A44" s="29"/>
      <c r="B44" s="29"/>
      <c r="C44" s="29"/>
      <c r="D44" s="29"/>
      <c r="E44" s="29"/>
      <c r="F44" s="40"/>
    </row>
    <row r="45" spans="1:6" ht="15">
      <c r="A45" s="14" t="s">
        <v>59</v>
      </c>
      <c r="B45" s="29"/>
      <c r="C45" s="29"/>
      <c r="D45" s="29"/>
      <c r="E45" s="29"/>
      <c r="F45" s="40">
        <f>F28+F37+F43</f>
        <v>10196</v>
      </c>
    </row>
    <row r="46" spans="1:6" ht="15">
      <c r="A46" s="14"/>
      <c r="B46" s="29"/>
      <c r="C46" s="29"/>
      <c r="D46" s="29"/>
      <c r="E46" s="29"/>
      <c r="F46" s="97"/>
    </row>
    <row r="47" spans="1:6" ht="15">
      <c r="A47" s="14" t="s">
        <v>279</v>
      </c>
      <c r="B47" s="29"/>
      <c r="C47" s="29"/>
      <c r="D47" s="29"/>
      <c r="E47" s="29"/>
      <c r="F47" s="97"/>
    </row>
    <row r="48" spans="1:6" ht="15">
      <c r="A48" s="14"/>
      <c r="B48" s="14" t="s">
        <v>256</v>
      </c>
      <c r="C48" s="29"/>
      <c r="D48" s="29"/>
      <c r="E48" s="29"/>
      <c r="F48" s="97">
        <v>3557</v>
      </c>
    </row>
    <row r="49" spans="1:6" ht="15">
      <c r="A49" s="14"/>
      <c r="B49" s="29"/>
      <c r="C49" s="29"/>
      <c r="D49" s="29"/>
      <c r="E49" s="29"/>
      <c r="F49" s="98"/>
    </row>
    <row r="50" spans="1:6" ht="15">
      <c r="A50" s="14" t="s">
        <v>280</v>
      </c>
      <c r="B50" s="29"/>
      <c r="C50" s="29"/>
      <c r="D50" s="29"/>
      <c r="E50" s="29"/>
      <c r="F50" s="97"/>
    </row>
    <row r="51" spans="1:6" ht="15.75" thickBot="1">
      <c r="A51" s="14"/>
      <c r="B51" s="14" t="s">
        <v>256</v>
      </c>
      <c r="C51" s="29"/>
      <c r="D51" s="29"/>
      <c r="E51" s="29"/>
      <c r="F51" s="100">
        <f>SUM(F44:F49)</f>
        <v>13753</v>
      </c>
    </row>
    <row r="52" spans="1:6" ht="15">
      <c r="A52" s="29" t="s">
        <v>56</v>
      </c>
      <c r="B52" s="29"/>
      <c r="C52" s="29"/>
      <c r="D52" s="29"/>
      <c r="E52" s="29"/>
      <c r="F52" s="101" t="s">
        <v>64</v>
      </c>
    </row>
    <row r="53" spans="1:6" ht="15">
      <c r="A53" s="29"/>
      <c r="B53" s="29"/>
      <c r="C53" s="29"/>
      <c r="D53" s="29"/>
      <c r="E53" s="29"/>
      <c r="F53" s="101"/>
    </row>
    <row r="54" spans="1:6" ht="15">
      <c r="A54" s="29"/>
      <c r="B54" s="29"/>
      <c r="C54" s="29"/>
      <c r="D54" s="29"/>
      <c r="E54" s="29"/>
      <c r="F54" s="101"/>
    </row>
    <row r="55" spans="1:6" ht="15">
      <c r="A55" s="29"/>
      <c r="B55" s="29"/>
      <c r="C55" s="29"/>
      <c r="D55" s="29"/>
      <c r="E55" s="29"/>
      <c r="F55" s="101"/>
    </row>
    <row r="56" spans="1:6" ht="15">
      <c r="A56" s="29"/>
      <c r="B56" s="29"/>
      <c r="C56" s="29"/>
      <c r="D56" s="29"/>
      <c r="E56" s="29"/>
      <c r="F56" s="101"/>
    </row>
    <row r="57" spans="1:6" ht="15">
      <c r="A57" s="29"/>
      <c r="B57" s="29"/>
      <c r="C57" s="29"/>
      <c r="D57" s="29"/>
      <c r="E57" s="29"/>
      <c r="F57" s="29"/>
    </row>
    <row r="58" spans="1:6" ht="15">
      <c r="A58" s="30" t="s">
        <v>0</v>
      </c>
      <c r="B58" s="29"/>
      <c r="C58" s="29"/>
      <c r="D58" s="29"/>
      <c r="E58" s="29"/>
      <c r="F58" s="29"/>
    </row>
    <row r="59" spans="1:6" ht="15">
      <c r="A59" s="31" t="s">
        <v>1</v>
      </c>
      <c r="B59" s="29"/>
      <c r="C59" s="29"/>
      <c r="D59" s="29"/>
      <c r="E59" s="29"/>
      <c r="F59" s="29"/>
    </row>
    <row r="60" spans="1:6" ht="15">
      <c r="A60" s="29"/>
      <c r="B60" s="29"/>
      <c r="C60" s="29"/>
      <c r="D60" s="29"/>
      <c r="E60" s="29"/>
      <c r="F60" s="29"/>
    </row>
    <row r="61" spans="1:6" ht="15">
      <c r="A61" s="187" t="s">
        <v>253</v>
      </c>
      <c r="B61" s="186"/>
      <c r="C61" s="186"/>
      <c r="D61" s="186"/>
      <c r="E61" s="186"/>
      <c r="F61" s="186"/>
    </row>
    <row r="62" spans="1:6" ht="15">
      <c r="A62" s="186"/>
      <c r="B62" s="186"/>
      <c r="C62" s="186"/>
      <c r="D62" s="186"/>
      <c r="E62" s="186"/>
      <c r="F62" s="186"/>
    </row>
    <row r="63" spans="1:6" ht="15">
      <c r="A63" s="31"/>
      <c r="B63" s="29"/>
      <c r="C63" s="29"/>
      <c r="D63" s="29"/>
      <c r="E63" s="29"/>
      <c r="F63" s="29"/>
    </row>
    <row r="64" spans="1:6" ht="15">
      <c r="A64" s="14"/>
      <c r="B64" s="29"/>
      <c r="C64" s="29"/>
      <c r="D64" s="29"/>
      <c r="E64" s="29"/>
      <c r="F64" s="96" t="s">
        <v>185</v>
      </c>
    </row>
    <row r="65" spans="1:6" ht="15">
      <c r="A65" s="29"/>
      <c r="B65" s="29"/>
      <c r="C65" s="29"/>
      <c r="D65" s="29"/>
      <c r="E65" s="29"/>
      <c r="F65" s="44" t="s">
        <v>243</v>
      </c>
    </row>
    <row r="66" spans="1:6" ht="15.75">
      <c r="A66" s="102"/>
      <c r="B66" s="29"/>
      <c r="C66" s="29"/>
      <c r="D66" s="29"/>
      <c r="E66" s="29"/>
      <c r="F66" s="39" t="s">
        <v>18</v>
      </c>
    </row>
    <row r="67" spans="1:6" ht="15.75">
      <c r="A67" s="102" t="s">
        <v>60</v>
      </c>
      <c r="B67" s="29"/>
      <c r="C67" s="29"/>
      <c r="D67" s="29"/>
      <c r="E67" s="29"/>
      <c r="F67" s="39"/>
    </row>
    <row r="68" spans="1:6" ht="15.75">
      <c r="A68" s="102"/>
      <c r="B68" s="29"/>
      <c r="C68" s="29"/>
      <c r="D68" s="29"/>
      <c r="E68" s="29"/>
      <c r="F68" s="39"/>
    </row>
    <row r="69" spans="1:6" ht="15">
      <c r="A69" s="29" t="s">
        <v>155</v>
      </c>
      <c r="B69" s="29"/>
      <c r="C69" s="29"/>
      <c r="D69" s="29"/>
      <c r="E69" s="29"/>
      <c r="F69" s="97">
        <v>3405</v>
      </c>
    </row>
    <row r="70" spans="1:6" ht="15">
      <c r="A70" s="29" t="s">
        <v>302</v>
      </c>
      <c r="B70" s="29"/>
      <c r="C70" s="29"/>
      <c r="D70" s="29"/>
      <c r="E70" s="29"/>
      <c r="F70" s="97">
        <v>9122</v>
      </c>
    </row>
    <row r="71" spans="1:6" ht="15">
      <c r="A71" s="29" t="s">
        <v>8</v>
      </c>
      <c r="B71" s="29"/>
      <c r="C71" s="29"/>
      <c r="D71" s="29"/>
      <c r="E71" s="29"/>
      <c r="F71" s="97">
        <v>1226</v>
      </c>
    </row>
    <row r="72" spans="1:6" ht="15.75" thickBot="1">
      <c r="A72" s="29"/>
      <c r="B72" s="29"/>
      <c r="C72" s="29"/>
      <c r="D72" s="29"/>
      <c r="E72" s="29"/>
      <c r="F72" s="41">
        <f>SUM(F69:F71)</f>
        <v>13753</v>
      </c>
    </row>
    <row r="73" spans="1:6" ht="15">
      <c r="A73" s="29"/>
      <c r="B73" s="14" t="s">
        <v>165</v>
      </c>
      <c r="C73" s="29"/>
      <c r="D73" s="29"/>
      <c r="E73" s="29"/>
      <c r="F73" s="29"/>
    </row>
    <row r="74" spans="1:6" ht="15">
      <c r="A74" s="29"/>
      <c r="B74" s="14"/>
      <c r="C74" s="29"/>
      <c r="D74" s="29"/>
      <c r="E74" s="29"/>
      <c r="F74" s="29"/>
    </row>
    <row r="75" spans="1:6" ht="15">
      <c r="A75" s="29"/>
      <c r="B75" s="14" t="s">
        <v>160</v>
      </c>
      <c r="C75" s="29"/>
      <c r="D75" s="29"/>
      <c r="E75" s="29"/>
      <c r="F75" s="29"/>
    </row>
    <row r="76" spans="1:6" ht="15">
      <c r="A76" s="29"/>
      <c r="B76" s="29"/>
      <c r="C76" s="29"/>
      <c r="D76" s="29"/>
      <c r="E76" s="29"/>
      <c r="F76" s="29"/>
    </row>
    <row r="77" spans="1:6" ht="15">
      <c r="A77" s="29"/>
      <c r="B77" s="186" t="s">
        <v>234</v>
      </c>
      <c r="C77" s="186"/>
      <c r="D77" s="186"/>
      <c r="E77" s="186"/>
      <c r="F77" s="186"/>
    </row>
    <row r="78" spans="1:6" ht="15">
      <c r="A78" s="29"/>
      <c r="B78" s="186"/>
      <c r="C78" s="186"/>
      <c r="D78" s="186"/>
      <c r="E78" s="186"/>
      <c r="F78" s="186"/>
    </row>
    <row r="79" spans="1:6" ht="15">
      <c r="A79" s="29"/>
      <c r="B79" s="186"/>
      <c r="C79" s="186"/>
      <c r="D79" s="186"/>
      <c r="E79" s="186"/>
      <c r="F79" s="186"/>
    </row>
    <row r="80" spans="1:6" ht="15">
      <c r="A80" s="29"/>
      <c r="B80" s="186"/>
      <c r="C80" s="186"/>
      <c r="D80" s="186"/>
      <c r="E80" s="186"/>
      <c r="F80" s="186"/>
    </row>
    <row r="81" spans="1:6" ht="15">
      <c r="A81" s="29"/>
      <c r="B81" s="186"/>
      <c r="C81" s="186"/>
      <c r="D81" s="186"/>
      <c r="E81" s="186"/>
      <c r="F81" s="186"/>
    </row>
    <row r="82" spans="1:6" ht="15">
      <c r="A82" s="29"/>
      <c r="B82" s="186" t="s">
        <v>219</v>
      </c>
      <c r="C82" s="186"/>
      <c r="D82" s="186"/>
      <c r="E82" s="186"/>
      <c r="F82" s="186"/>
    </row>
    <row r="83" spans="1:6" ht="15">
      <c r="A83" s="29"/>
      <c r="B83" s="186"/>
      <c r="C83" s="186"/>
      <c r="D83" s="186"/>
      <c r="E83" s="186"/>
      <c r="F83" s="186"/>
    </row>
    <row r="84" spans="1:6" ht="15">
      <c r="A84" s="29"/>
      <c r="B84" s="29"/>
      <c r="C84" s="29"/>
      <c r="D84" s="29"/>
      <c r="E84" s="29"/>
      <c r="F84" s="29"/>
    </row>
    <row r="85" spans="1:6" ht="15">
      <c r="A85" s="29"/>
      <c r="B85" s="29"/>
      <c r="C85" s="29"/>
      <c r="D85" s="29"/>
      <c r="E85" s="29"/>
      <c r="F85" s="103" t="s">
        <v>18</v>
      </c>
    </row>
    <row r="86" spans="1:6" ht="15">
      <c r="A86" s="29"/>
      <c r="B86" s="29"/>
      <c r="C86" s="29"/>
      <c r="D86" s="29"/>
      <c r="E86" s="29"/>
      <c r="F86" s="29"/>
    </row>
    <row r="87" spans="1:6" ht="15">
      <c r="A87" s="29"/>
      <c r="B87" s="29" t="s">
        <v>169</v>
      </c>
      <c r="C87" s="29"/>
      <c r="D87" s="29"/>
      <c r="E87" s="29"/>
      <c r="F87" s="97">
        <v>10147</v>
      </c>
    </row>
    <row r="88" spans="1:6" ht="15">
      <c r="A88" s="29"/>
      <c r="B88" s="29"/>
      <c r="C88" s="29"/>
      <c r="D88" s="29"/>
      <c r="E88" s="29"/>
      <c r="F88" s="97"/>
    </row>
    <row r="89" spans="1:6" ht="15">
      <c r="A89" s="29"/>
      <c r="B89" s="29" t="s">
        <v>44</v>
      </c>
      <c r="C89" s="29"/>
      <c r="D89" s="29"/>
      <c r="E89" s="29"/>
      <c r="F89" s="97">
        <v>-538</v>
      </c>
    </row>
    <row r="90" spans="1:6" ht="15">
      <c r="A90" s="29"/>
      <c r="B90" s="29"/>
      <c r="C90" s="29"/>
      <c r="D90" s="29"/>
      <c r="E90" s="29"/>
      <c r="F90" s="97"/>
    </row>
    <row r="91" spans="1:6" ht="15">
      <c r="A91" s="29"/>
      <c r="B91" s="29" t="s">
        <v>170</v>
      </c>
      <c r="C91" s="29"/>
      <c r="D91" s="29"/>
      <c r="E91" s="29"/>
      <c r="F91" s="97">
        <v>-544</v>
      </c>
    </row>
    <row r="92" spans="1:6" ht="15">
      <c r="A92" s="29"/>
      <c r="B92" s="29"/>
      <c r="C92" s="29"/>
      <c r="D92" s="29"/>
      <c r="E92" s="29"/>
      <c r="F92" s="98"/>
    </row>
    <row r="93" spans="1:6" ht="15">
      <c r="A93" s="29"/>
      <c r="B93" s="29" t="s">
        <v>171</v>
      </c>
      <c r="C93" s="29"/>
      <c r="D93" s="29"/>
      <c r="E93" s="29"/>
      <c r="F93" s="97">
        <f>SUM(F87:F92)</f>
        <v>9065</v>
      </c>
    </row>
    <row r="94" spans="1:6" ht="15">
      <c r="A94" s="29"/>
      <c r="B94" s="29"/>
      <c r="C94" s="29"/>
      <c r="D94" s="29"/>
      <c r="E94" s="29"/>
      <c r="F94" s="97"/>
    </row>
    <row r="95" spans="1:6" ht="15">
      <c r="A95" s="29"/>
      <c r="B95" s="29" t="s">
        <v>172</v>
      </c>
      <c r="C95" s="29"/>
      <c r="D95" s="29"/>
      <c r="E95" s="29"/>
      <c r="F95" s="97">
        <v>-8600</v>
      </c>
    </row>
    <row r="96" spans="1:6" ht="15">
      <c r="A96" s="29"/>
      <c r="B96" s="29"/>
      <c r="C96" s="29"/>
      <c r="D96" s="29"/>
      <c r="E96" s="29"/>
      <c r="F96" s="98"/>
    </row>
    <row r="97" spans="1:6" ht="15">
      <c r="A97" s="29"/>
      <c r="B97" s="29" t="s">
        <v>173</v>
      </c>
      <c r="C97" s="29"/>
      <c r="D97" s="29"/>
      <c r="E97" s="29"/>
      <c r="F97" s="97">
        <f>-F93-F95</f>
        <v>-465</v>
      </c>
    </row>
    <row r="98" spans="1:6" ht="15">
      <c r="A98" s="29"/>
      <c r="B98" s="29"/>
      <c r="C98" s="29"/>
      <c r="D98" s="29"/>
      <c r="E98" s="29"/>
      <c r="F98" s="97"/>
    </row>
    <row r="99" spans="1:6" ht="15">
      <c r="A99" s="29"/>
      <c r="B99" s="29" t="s">
        <v>281</v>
      </c>
      <c r="C99" s="29"/>
      <c r="D99" s="29"/>
      <c r="E99" s="29"/>
      <c r="F99" s="97">
        <v>1367</v>
      </c>
    </row>
    <row r="100" spans="1:6" ht="15">
      <c r="A100" s="29"/>
      <c r="B100" s="29"/>
      <c r="C100" s="29"/>
      <c r="D100" s="29"/>
      <c r="E100" s="29"/>
      <c r="F100" s="97"/>
    </row>
    <row r="101" spans="1:6" ht="15.75" thickBot="1">
      <c r="A101" s="29"/>
      <c r="B101" s="29" t="s">
        <v>174</v>
      </c>
      <c r="C101" s="29"/>
      <c r="D101" s="29"/>
      <c r="E101" s="29"/>
      <c r="F101" s="41">
        <f>SUM(F97:F100)</f>
        <v>902</v>
      </c>
    </row>
    <row r="102" spans="1:6" ht="15">
      <c r="A102" s="29"/>
      <c r="B102" s="29"/>
      <c r="C102" s="29"/>
      <c r="D102" s="29"/>
      <c r="E102" s="29"/>
      <c r="F102" s="97"/>
    </row>
    <row r="103" spans="1:6" ht="15">
      <c r="A103" s="29" t="s">
        <v>56</v>
      </c>
      <c r="B103" s="29"/>
      <c r="C103" s="29"/>
      <c r="D103" s="29"/>
      <c r="E103" s="29"/>
      <c r="F103" s="29"/>
    </row>
    <row r="104" spans="1:6" ht="15">
      <c r="A104" s="29"/>
      <c r="B104" s="29"/>
      <c r="C104" s="29"/>
      <c r="D104" s="29"/>
      <c r="E104" s="29"/>
      <c r="F104" s="101" t="s">
        <v>104</v>
      </c>
    </row>
  </sheetData>
  <mergeCells count="4">
    <mergeCell ref="B77:F81"/>
    <mergeCell ref="B82:F83"/>
    <mergeCell ref="A9:F10"/>
    <mergeCell ref="A61:F62"/>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196"/>
  <sheetViews>
    <sheetView view="pageBreakPreview" zoomScaleSheetLayoutView="100" workbookViewId="0" topLeftCell="C187">
      <selection activeCell="I196" sqref="I196"/>
    </sheetView>
  </sheetViews>
  <sheetFormatPr defaultColWidth="9.140625" defaultRowHeight="15.75" customHeight="1"/>
  <cols>
    <col min="1" max="1" width="10.7109375" style="2" customWidth="1"/>
    <col min="2" max="2" width="28.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71" customFormat="1" ht="15.75" customHeight="1">
      <c r="A1" s="69"/>
      <c r="B1" s="69"/>
      <c r="C1" s="69"/>
      <c r="D1" s="69"/>
      <c r="E1" s="69"/>
      <c r="F1" s="69"/>
      <c r="G1" s="69"/>
      <c r="H1" s="69"/>
      <c r="I1" s="69"/>
    </row>
    <row r="2" spans="1:9" s="71" customFormat="1" ht="15.75" customHeight="1">
      <c r="A2" s="69"/>
      <c r="B2" s="69"/>
      <c r="C2" s="69"/>
      <c r="D2" s="69"/>
      <c r="E2" s="69"/>
      <c r="F2" s="69"/>
      <c r="G2" s="69"/>
      <c r="H2" s="69"/>
      <c r="I2" s="69"/>
    </row>
    <row r="3" spans="1:9" s="71" customFormat="1" ht="15.75" customHeight="1">
      <c r="A3" s="69"/>
      <c r="B3" s="69"/>
      <c r="C3" s="69"/>
      <c r="D3" s="69"/>
      <c r="E3" s="69"/>
      <c r="F3" s="69"/>
      <c r="G3" s="69"/>
      <c r="H3" s="69"/>
      <c r="I3" s="69"/>
    </row>
    <row r="4" spans="1:9" s="71" customFormat="1" ht="15.75" customHeight="1">
      <c r="A4" s="69"/>
      <c r="B4" s="69"/>
      <c r="C4" s="69"/>
      <c r="D4" s="69"/>
      <c r="E4" s="69"/>
      <c r="F4" s="69"/>
      <c r="G4" s="69"/>
      <c r="H4" s="69"/>
      <c r="I4" s="69"/>
    </row>
    <row r="5" spans="1:9" s="71" customFormat="1" ht="15.75" customHeight="1">
      <c r="A5" s="69"/>
      <c r="B5" s="69"/>
      <c r="C5" s="69"/>
      <c r="D5" s="69"/>
      <c r="E5" s="69"/>
      <c r="F5" s="69"/>
      <c r="G5" s="69"/>
      <c r="H5" s="69"/>
      <c r="I5" s="69"/>
    </row>
    <row r="6" spans="1:9" ht="15.75" customHeight="1">
      <c r="A6" s="18" t="s">
        <v>0</v>
      </c>
      <c r="B6" s="18"/>
      <c r="C6" s="18"/>
      <c r="D6" s="18"/>
      <c r="E6" s="18"/>
      <c r="F6" s="18"/>
      <c r="G6" s="17"/>
      <c r="H6" s="17"/>
      <c r="I6" s="17"/>
    </row>
    <row r="7" spans="1:9" ht="15.75" customHeight="1">
      <c r="A7" s="19" t="s">
        <v>1</v>
      </c>
      <c r="B7" s="19"/>
      <c r="C7" s="19"/>
      <c r="D7" s="19"/>
      <c r="E7" s="19"/>
      <c r="F7" s="19"/>
      <c r="G7" s="17"/>
      <c r="H7" s="17"/>
      <c r="I7" s="17"/>
    </row>
    <row r="8" spans="1:9" ht="15.75" customHeight="1">
      <c r="A8" s="20"/>
      <c r="B8" s="20"/>
      <c r="C8" s="20"/>
      <c r="D8" s="20"/>
      <c r="E8" s="20"/>
      <c r="F8" s="20"/>
      <c r="G8" s="17"/>
      <c r="H8" s="17"/>
      <c r="I8" s="17"/>
    </row>
    <row r="9" spans="1:9" ht="15.75" customHeight="1">
      <c r="A9" s="182" t="s">
        <v>247</v>
      </c>
      <c r="B9" s="183"/>
      <c r="C9" s="183"/>
      <c r="D9" s="183"/>
      <c r="E9" s="183"/>
      <c r="F9" s="183"/>
      <c r="G9" s="183"/>
      <c r="H9" s="183"/>
      <c r="I9" s="183"/>
    </row>
    <row r="10" spans="1:9" ht="15.75" customHeight="1">
      <c r="A10" s="183"/>
      <c r="B10" s="183"/>
      <c r="C10" s="183"/>
      <c r="D10" s="183"/>
      <c r="E10" s="183"/>
      <c r="F10" s="183"/>
      <c r="G10" s="183"/>
      <c r="H10" s="183"/>
      <c r="I10" s="183"/>
    </row>
    <row r="11" spans="1:9" ht="15.75" customHeight="1">
      <c r="A11" s="104"/>
      <c r="B11" s="104"/>
      <c r="C11" s="105"/>
      <c r="D11" s="105"/>
      <c r="E11" s="105"/>
      <c r="F11" s="105"/>
      <c r="G11" s="105"/>
      <c r="H11" s="105"/>
      <c r="I11" s="105"/>
    </row>
    <row r="12" spans="1:9" ht="15.75" customHeight="1">
      <c r="A12" s="106" t="s">
        <v>65</v>
      </c>
      <c r="B12" s="107" t="s">
        <v>207</v>
      </c>
      <c r="C12" s="108"/>
      <c r="D12" s="108"/>
      <c r="E12" s="108"/>
      <c r="F12" s="108"/>
      <c r="G12" s="108"/>
      <c r="H12" s="108"/>
      <c r="I12" s="108"/>
    </row>
    <row r="13" spans="1:9" ht="15.75" customHeight="1">
      <c r="A13" s="109"/>
      <c r="B13" s="108"/>
      <c r="C13" s="108"/>
      <c r="D13" s="108"/>
      <c r="E13" s="108"/>
      <c r="F13" s="108"/>
      <c r="G13" s="108"/>
      <c r="H13" s="108"/>
      <c r="I13" s="108"/>
    </row>
    <row r="14" spans="1:9" ht="15.75" customHeight="1">
      <c r="A14" s="106" t="s">
        <v>66</v>
      </c>
      <c r="B14" s="107" t="s">
        <v>67</v>
      </c>
      <c r="C14" s="108"/>
      <c r="D14" s="108"/>
      <c r="E14" s="108"/>
      <c r="F14" s="108"/>
      <c r="G14" s="108"/>
      <c r="H14" s="108"/>
      <c r="I14" s="108"/>
    </row>
    <row r="15" spans="1:9" ht="15.75" customHeight="1">
      <c r="A15" s="109"/>
      <c r="B15" s="188" t="s">
        <v>208</v>
      </c>
      <c r="C15" s="188"/>
      <c r="D15" s="188"/>
      <c r="E15" s="188"/>
      <c r="F15" s="188"/>
      <c r="G15" s="188"/>
      <c r="H15" s="188"/>
      <c r="I15" s="188"/>
    </row>
    <row r="16" spans="1:9" ht="15.75" customHeight="1">
      <c r="A16" s="109"/>
      <c r="B16" s="188"/>
      <c r="C16" s="188"/>
      <c r="D16" s="188"/>
      <c r="E16" s="188"/>
      <c r="F16" s="188"/>
      <c r="G16" s="188"/>
      <c r="H16" s="188"/>
      <c r="I16" s="188"/>
    </row>
    <row r="17" spans="1:9" ht="15.75" customHeight="1">
      <c r="A17" s="109"/>
      <c r="B17" s="183"/>
      <c r="C17" s="183"/>
      <c r="D17" s="183"/>
      <c r="E17" s="183"/>
      <c r="F17" s="183"/>
      <c r="G17" s="183"/>
      <c r="H17" s="183"/>
      <c r="I17" s="183"/>
    </row>
    <row r="18" spans="1:9" ht="15.75" customHeight="1">
      <c r="A18" s="109"/>
      <c r="B18" s="108"/>
      <c r="C18" s="108"/>
      <c r="D18" s="108"/>
      <c r="E18" s="108"/>
      <c r="F18" s="108"/>
      <c r="G18" s="108"/>
      <c r="H18" s="108"/>
      <c r="I18" s="108"/>
    </row>
    <row r="19" spans="1:9" ht="15.75" customHeight="1">
      <c r="A19" s="109"/>
      <c r="B19" s="188" t="s">
        <v>282</v>
      </c>
      <c r="C19" s="183"/>
      <c r="D19" s="183"/>
      <c r="E19" s="183"/>
      <c r="F19" s="183"/>
      <c r="G19" s="183"/>
      <c r="H19" s="183"/>
      <c r="I19" s="183"/>
    </row>
    <row r="20" spans="1:9" ht="15.75" customHeight="1">
      <c r="A20" s="109"/>
      <c r="B20" s="183"/>
      <c r="C20" s="183"/>
      <c r="D20" s="183"/>
      <c r="E20" s="183"/>
      <c r="F20" s="183"/>
      <c r="G20" s="183"/>
      <c r="H20" s="183"/>
      <c r="I20" s="183"/>
    </row>
    <row r="21" spans="1:9" ht="15.75" customHeight="1">
      <c r="A21" s="109"/>
      <c r="B21" s="183"/>
      <c r="C21" s="183"/>
      <c r="D21" s="183"/>
      <c r="E21" s="183"/>
      <c r="F21" s="183"/>
      <c r="G21" s="183"/>
      <c r="H21" s="183"/>
      <c r="I21" s="183"/>
    </row>
    <row r="22" spans="1:9" ht="15.75" customHeight="1">
      <c r="A22" s="109"/>
      <c r="B22" s="111"/>
      <c r="C22" s="111"/>
      <c r="D22" s="111"/>
      <c r="E22" s="111"/>
      <c r="F22" s="111"/>
      <c r="G22" s="111"/>
      <c r="H22" s="111"/>
      <c r="I22" s="111"/>
    </row>
    <row r="23" spans="1:9" ht="15.75" customHeight="1">
      <c r="A23" s="109"/>
      <c r="B23" s="188" t="s">
        <v>68</v>
      </c>
      <c r="C23" s="188"/>
      <c r="D23" s="188"/>
      <c r="E23" s="188"/>
      <c r="F23" s="188"/>
      <c r="G23" s="188"/>
      <c r="H23" s="188"/>
      <c r="I23" s="188"/>
    </row>
    <row r="24" spans="1:9" ht="15.75" customHeight="1">
      <c r="A24" s="109"/>
      <c r="B24" s="188"/>
      <c r="C24" s="188"/>
      <c r="D24" s="188"/>
      <c r="E24" s="188"/>
      <c r="F24" s="188"/>
      <c r="G24" s="188"/>
      <c r="H24" s="188"/>
      <c r="I24" s="188"/>
    </row>
    <row r="25" spans="1:9" ht="15.75" customHeight="1">
      <c r="A25" s="109"/>
      <c r="B25" s="188"/>
      <c r="C25" s="188"/>
      <c r="D25" s="188"/>
      <c r="E25" s="188"/>
      <c r="F25" s="188"/>
      <c r="G25" s="188"/>
      <c r="H25" s="188"/>
      <c r="I25" s="188"/>
    </row>
    <row r="26" spans="1:9" ht="15.75" customHeight="1">
      <c r="A26" s="109"/>
      <c r="B26" s="110"/>
      <c r="C26" s="110"/>
      <c r="D26" s="110"/>
      <c r="E26" s="110"/>
      <c r="F26" s="110"/>
      <c r="G26" s="110"/>
      <c r="H26" s="110"/>
      <c r="I26" s="110"/>
    </row>
    <row r="27" spans="1:9" ht="15.75" customHeight="1">
      <c r="A27" s="109"/>
      <c r="B27" s="188" t="s">
        <v>212</v>
      </c>
      <c r="C27" s="188"/>
      <c r="D27" s="188"/>
      <c r="E27" s="188"/>
      <c r="F27" s="188"/>
      <c r="G27" s="188"/>
      <c r="H27" s="188"/>
      <c r="I27" s="188"/>
    </row>
    <row r="28" spans="1:9" ht="15.75" customHeight="1">
      <c r="A28" s="109"/>
      <c r="B28" s="188"/>
      <c r="C28" s="188"/>
      <c r="D28" s="188"/>
      <c r="E28" s="188"/>
      <c r="F28" s="188"/>
      <c r="G28" s="188"/>
      <c r="H28" s="188"/>
      <c r="I28" s="188"/>
    </row>
    <row r="29" spans="1:9" ht="15.75" customHeight="1">
      <c r="A29" s="109"/>
      <c r="B29" s="111"/>
      <c r="C29" s="111"/>
      <c r="D29" s="111"/>
      <c r="E29" s="111"/>
      <c r="F29" s="111"/>
      <c r="G29" s="111"/>
      <c r="H29" s="111"/>
      <c r="I29" s="111"/>
    </row>
    <row r="30" spans="1:9" ht="15.75" customHeight="1">
      <c r="A30" s="106" t="s">
        <v>69</v>
      </c>
      <c r="B30" s="107" t="s">
        <v>70</v>
      </c>
      <c r="C30" s="108"/>
      <c r="D30" s="108"/>
      <c r="E30" s="108"/>
      <c r="F30" s="108"/>
      <c r="G30" s="108"/>
      <c r="H30" s="108"/>
      <c r="I30" s="108"/>
    </row>
    <row r="31" spans="1:9" ht="15.75" customHeight="1">
      <c r="A31" s="109"/>
      <c r="B31" s="108" t="s">
        <v>71</v>
      </c>
      <c r="C31" s="108"/>
      <c r="D31" s="108"/>
      <c r="E31" s="108"/>
      <c r="F31" s="108"/>
      <c r="G31" s="108"/>
      <c r="H31" s="108"/>
      <c r="I31" s="108"/>
    </row>
    <row r="32" spans="1:9" ht="15.75" customHeight="1">
      <c r="A32" s="109"/>
      <c r="B32" s="108"/>
      <c r="C32" s="108"/>
      <c r="D32" s="108"/>
      <c r="E32" s="108"/>
      <c r="F32" s="108"/>
      <c r="G32" s="108"/>
      <c r="H32" s="108"/>
      <c r="I32" s="108"/>
    </row>
    <row r="33" spans="1:9" ht="15.75" customHeight="1">
      <c r="A33" s="106" t="s">
        <v>72</v>
      </c>
      <c r="B33" s="107" t="s">
        <v>73</v>
      </c>
      <c r="C33" s="108"/>
      <c r="D33" s="108"/>
      <c r="E33" s="108"/>
      <c r="F33" s="108"/>
      <c r="G33" s="108"/>
      <c r="H33" s="108"/>
      <c r="I33" s="108"/>
    </row>
    <row r="34" spans="1:9" ht="15.75" customHeight="1">
      <c r="A34" s="109"/>
      <c r="B34" s="188" t="s">
        <v>283</v>
      </c>
      <c r="C34" s="188"/>
      <c r="D34" s="188"/>
      <c r="E34" s="188"/>
      <c r="F34" s="188"/>
      <c r="G34" s="188"/>
      <c r="H34" s="188"/>
      <c r="I34" s="188"/>
    </row>
    <row r="35" spans="1:9" ht="15.75" customHeight="1">
      <c r="A35" s="109"/>
      <c r="B35" s="188"/>
      <c r="C35" s="188"/>
      <c r="D35" s="188"/>
      <c r="E35" s="188"/>
      <c r="F35" s="188"/>
      <c r="G35" s="188"/>
      <c r="H35" s="188"/>
      <c r="I35" s="188"/>
    </row>
    <row r="36" spans="1:9" ht="15.75" customHeight="1">
      <c r="A36" s="109"/>
      <c r="B36" s="108"/>
      <c r="C36" s="108"/>
      <c r="D36" s="108"/>
      <c r="E36" s="108"/>
      <c r="F36" s="108"/>
      <c r="G36" s="108"/>
      <c r="H36" s="108"/>
      <c r="I36" s="108"/>
    </row>
    <row r="37" spans="1:9" ht="15.75" customHeight="1">
      <c r="A37" s="106" t="s">
        <v>74</v>
      </c>
      <c r="B37" s="107" t="s">
        <v>75</v>
      </c>
      <c r="C37" s="108"/>
      <c r="D37" s="108"/>
      <c r="E37" s="108"/>
      <c r="F37" s="108"/>
      <c r="G37" s="108"/>
      <c r="H37" s="108"/>
      <c r="I37" s="108"/>
    </row>
    <row r="38" spans="1:9" ht="15.75" customHeight="1">
      <c r="A38" s="109"/>
      <c r="B38" s="188" t="s">
        <v>209</v>
      </c>
      <c r="C38" s="188"/>
      <c r="D38" s="188"/>
      <c r="E38" s="188"/>
      <c r="F38" s="188"/>
      <c r="G38" s="188"/>
      <c r="H38" s="188"/>
      <c r="I38" s="188"/>
    </row>
    <row r="39" spans="1:9" ht="15.75" customHeight="1">
      <c r="A39" s="109"/>
      <c r="B39" s="188"/>
      <c r="C39" s="188"/>
      <c r="D39" s="188"/>
      <c r="E39" s="188"/>
      <c r="F39" s="188"/>
      <c r="G39" s="188"/>
      <c r="H39" s="188"/>
      <c r="I39" s="188"/>
    </row>
    <row r="40" spans="1:9" ht="15.75" customHeight="1">
      <c r="A40" s="109"/>
      <c r="B40" s="183"/>
      <c r="C40" s="183"/>
      <c r="D40" s="183"/>
      <c r="E40" s="183"/>
      <c r="F40" s="183"/>
      <c r="G40" s="183"/>
      <c r="H40" s="183"/>
      <c r="I40" s="183"/>
    </row>
    <row r="41" spans="1:9" ht="15.75" customHeight="1">
      <c r="A41" s="109"/>
      <c r="B41" s="108"/>
      <c r="C41" s="108"/>
      <c r="D41" s="108"/>
      <c r="E41" s="108"/>
      <c r="F41" s="108"/>
      <c r="G41" s="108"/>
      <c r="H41" s="108"/>
      <c r="I41" s="108"/>
    </row>
    <row r="42" spans="1:9" ht="15.75" customHeight="1">
      <c r="A42" s="106" t="s">
        <v>76</v>
      </c>
      <c r="B42" s="107" t="s">
        <v>77</v>
      </c>
      <c r="C42" s="108"/>
      <c r="D42" s="108"/>
      <c r="E42" s="108"/>
      <c r="F42" s="108"/>
      <c r="G42" s="108"/>
      <c r="H42" s="108"/>
      <c r="I42" s="108"/>
    </row>
    <row r="43" spans="1:9" ht="15.75" customHeight="1">
      <c r="A43" s="109"/>
      <c r="B43" s="188" t="s">
        <v>78</v>
      </c>
      <c r="C43" s="188"/>
      <c r="D43" s="188"/>
      <c r="E43" s="188"/>
      <c r="F43" s="188"/>
      <c r="G43" s="188"/>
      <c r="H43" s="188"/>
      <c r="I43" s="188"/>
    </row>
    <row r="44" spans="1:9" ht="15.75" customHeight="1">
      <c r="A44" s="109"/>
      <c r="B44" s="183"/>
      <c r="C44" s="183"/>
      <c r="D44" s="183"/>
      <c r="E44" s="183"/>
      <c r="F44" s="183"/>
      <c r="G44" s="183"/>
      <c r="H44" s="183"/>
      <c r="I44" s="183"/>
    </row>
    <row r="45" spans="1:9" ht="15.75" customHeight="1">
      <c r="A45" s="109"/>
      <c r="B45" s="68"/>
      <c r="C45" s="68"/>
      <c r="D45" s="68"/>
      <c r="E45" s="68"/>
      <c r="F45" s="68"/>
      <c r="G45" s="68"/>
      <c r="H45" s="68"/>
      <c r="I45" s="68"/>
    </row>
    <row r="46" spans="1:9" ht="15.75" customHeight="1">
      <c r="A46" s="109"/>
      <c r="B46" s="68"/>
      <c r="C46" s="68"/>
      <c r="D46" s="68"/>
      <c r="E46" s="68"/>
      <c r="F46" s="68"/>
      <c r="G46" s="68"/>
      <c r="H46" s="68"/>
      <c r="I46" s="68"/>
    </row>
    <row r="47" spans="1:9" ht="15.75" customHeight="1">
      <c r="A47" s="109"/>
      <c r="B47" s="68"/>
      <c r="C47" s="68"/>
      <c r="D47" s="68"/>
      <c r="E47" s="68"/>
      <c r="F47" s="68"/>
      <c r="G47" s="68"/>
      <c r="H47" s="68"/>
      <c r="I47" s="68"/>
    </row>
    <row r="48" spans="1:9" ht="15.75" customHeight="1">
      <c r="A48" s="109"/>
      <c r="B48" s="108"/>
      <c r="C48" s="108"/>
      <c r="D48" s="108"/>
      <c r="E48" s="108"/>
      <c r="F48" s="108"/>
      <c r="G48" s="108"/>
      <c r="H48" s="108"/>
      <c r="I48" s="108"/>
    </row>
    <row r="49" spans="1:9" ht="15.75" customHeight="1">
      <c r="A49" s="106"/>
      <c r="B49" s="112"/>
      <c r="C49" s="112"/>
      <c r="D49" s="112"/>
      <c r="E49" s="112"/>
      <c r="F49" s="112"/>
      <c r="G49" s="112"/>
      <c r="H49" s="112"/>
      <c r="I49" s="113" t="s">
        <v>105</v>
      </c>
    </row>
    <row r="50" spans="1:9" ht="15.75" customHeight="1">
      <c r="A50" s="106"/>
      <c r="B50" s="112"/>
      <c r="C50" s="112"/>
      <c r="D50" s="112"/>
      <c r="E50" s="112"/>
      <c r="F50" s="112"/>
      <c r="G50" s="112"/>
      <c r="H50" s="112"/>
      <c r="I50" s="113"/>
    </row>
    <row r="51" spans="1:9" ht="15.75" customHeight="1">
      <c r="A51" s="106"/>
      <c r="B51" s="112"/>
      <c r="C51" s="112"/>
      <c r="D51" s="112"/>
      <c r="E51" s="112"/>
      <c r="F51" s="112"/>
      <c r="G51" s="112"/>
      <c r="H51" s="112"/>
      <c r="I51" s="113"/>
    </row>
    <row r="52" spans="1:9" ht="15.75" customHeight="1">
      <c r="A52" s="106"/>
      <c r="B52" s="112"/>
      <c r="C52" s="112"/>
      <c r="D52" s="112"/>
      <c r="E52" s="112"/>
      <c r="F52" s="112"/>
      <c r="G52" s="112"/>
      <c r="H52" s="112"/>
      <c r="I52" s="113"/>
    </row>
    <row r="53" spans="1:9" ht="15.75" customHeight="1">
      <c r="A53" s="106"/>
      <c r="B53" s="112"/>
      <c r="C53" s="112"/>
      <c r="D53" s="112"/>
      <c r="E53" s="112"/>
      <c r="F53" s="112"/>
      <c r="G53" s="112"/>
      <c r="H53" s="112"/>
      <c r="I53" s="113"/>
    </row>
    <row r="54" spans="1:9" ht="15.75" customHeight="1">
      <c r="A54" s="17"/>
      <c r="B54" s="17"/>
      <c r="C54" s="17"/>
      <c r="D54" s="17"/>
      <c r="E54" s="17"/>
      <c r="F54" s="17"/>
      <c r="G54" s="17"/>
      <c r="H54" s="17"/>
      <c r="I54" s="17"/>
    </row>
    <row r="55" spans="1:9" ht="15.75" customHeight="1">
      <c r="A55" s="18" t="s">
        <v>0</v>
      </c>
      <c r="B55" s="18"/>
      <c r="C55" s="18"/>
      <c r="D55" s="18"/>
      <c r="E55" s="18"/>
      <c r="F55" s="18"/>
      <c r="G55" s="17"/>
      <c r="H55" s="17"/>
      <c r="I55" s="17"/>
    </row>
    <row r="56" spans="1:9" ht="15.75" customHeight="1">
      <c r="A56" s="19" t="s">
        <v>1</v>
      </c>
      <c r="B56" s="19"/>
      <c r="C56" s="19"/>
      <c r="D56" s="19"/>
      <c r="E56" s="19"/>
      <c r="F56" s="19"/>
      <c r="G56" s="17"/>
      <c r="H56" s="17"/>
      <c r="I56" s="17"/>
    </row>
    <row r="57" spans="1:9" ht="15.75" customHeight="1">
      <c r="A57" s="20"/>
      <c r="B57" s="20"/>
      <c r="C57" s="20"/>
      <c r="D57" s="20"/>
      <c r="E57" s="20"/>
      <c r="F57" s="20"/>
      <c r="G57" s="17"/>
      <c r="H57" s="17"/>
      <c r="I57" s="17"/>
    </row>
    <row r="58" spans="1:9" ht="15.75" customHeight="1">
      <c r="A58" s="182" t="s">
        <v>247</v>
      </c>
      <c r="B58" s="183"/>
      <c r="C58" s="183"/>
      <c r="D58" s="183"/>
      <c r="E58" s="183"/>
      <c r="F58" s="183"/>
      <c r="G58" s="183"/>
      <c r="H58" s="183"/>
      <c r="I58" s="183"/>
    </row>
    <row r="59" spans="1:9" ht="15.75" customHeight="1">
      <c r="A59" s="183"/>
      <c r="B59" s="183"/>
      <c r="C59" s="183"/>
      <c r="D59" s="183"/>
      <c r="E59" s="183"/>
      <c r="F59" s="183"/>
      <c r="G59" s="183"/>
      <c r="H59" s="183"/>
      <c r="I59" s="183"/>
    </row>
    <row r="60" spans="1:9" ht="15.75" customHeight="1">
      <c r="A60" s="68"/>
      <c r="B60" s="68"/>
      <c r="C60" s="68"/>
      <c r="D60" s="68"/>
      <c r="E60" s="68"/>
      <c r="F60" s="68"/>
      <c r="G60" s="68"/>
      <c r="H60" s="68"/>
      <c r="I60" s="68"/>
    </row>
    <row r="61" spans="1:9" ht="15.75" customHeight="1">
      <c r="A61" s="106" t="s">
        <v>79</v>
      </c>
      <c r="B61" s="107" t="s">
        <v>233</v>
      </c>
      <c r="C61" s="108"/>
      <c r="D61" s="108"/>
      <c r="E61" s="108"/>
      <c r="F61" s="108"/>
      <c r="G61" s="108"/>
      <c r="H61" s="108"/>
      <c r="I61" s="108"/>
    </row>
    <row r="62" spans="1:9" ht="15.75" customHeight="1">
      <c r="A62" s="106"/>
      <c r="B62" s="188" t="s">
        <v>284</v>
      </c>
      <c r="C62" s="183"/>
      <c r="D62" s="183"/>
      <c r="E62" s="183"/>
      <c r="F62" s="183"/>
      <c r="G62" s="183"/>
      <c r="H62" s="183"/>
      <c r="I62" s="183"/>
    </row>
    <row r="63" spans="1:9" ht="15.75" customHeight="1">
      <c r="A63" s="106"/>
      <c r="B63" s="183"/>
      <c r="C63" s="183"/>
      <c r="D63" s="183"/>
      <c r="E63" s="183"/>
      <c r="F63" s="183"/>
      <c r="G63" s="183"/>
      <c r="H63" s="183"/>
      <c r="I63" s="183"/>
    </row>
    <row r="64" spans="1:9" ht="15.75" customHeight="1">
      <c r="A64" s="106"/>
      <c r="B64" s="183"/>
      <c r="C64" s="183"/>
      <c r="D64" s="183"/>
      <c r="E64" s="183"/>
      <c r="F64" s="183"/>
      <c r="G64" s="183"/>
      <c r="H64" s="183"/>
      <c r="I64" s="183"/>
    </row>
    <row r="65" spans="1:9" ht="15.75" customHeight="1">
      <c r="A65" s="106"/>
      <c r="B65" s="68"/>
      <c r="C65" s="68"/>
      <c r="D65" s="68"/>
      <c r="E65" s="68"/>
      <c r="F65" s="68"/>
      <c r="G65" s="68"/>
      <c r="H65" s="68"/>
      <c r="I65" s="68"/>
    </row>
    <row r="66" spans="1:9" ht="15.75" customHeight="1">
      <c r="A66" s="106"/>
      <c r="B66" s="188" t="s">
        <v>177</v>
      </c>
      <c r="C66" s="188"/>
      <c r="D66" s="188"/>
      <c r="E66" s="188"/>
      <c r="F66" s="188"/>
      <c r="G66" s="188"/>
      <c r="H66" s="188"/>
      <c r="I66" s="188"/>
    </row>
    <row r="67" spans="1:9" ht="15.75" customHeight="1">
      <c r="A67" s="106"/>
      <c r="B67" s="188"/>
      <c r="C67" s="188"/>
      <c r="D67" s="188"/>
      <c r="E67" s="188"/>
      <c r="F67" s="188"/>
      <c r="G67" s="188"/>
      <c r="H67" s="188"/>
      <c r="I67" s="188"/>
    </row>
    <row r="68" spans="1:9" ht="15.75" customHeight="1">
      <c r="A68" s="106"/>
      <c r="B68" s="183"/>
      <c r="C68" s="183"/>
      <c r="D68" s="183"/>
      <c r="E68" s="183"/>
      <c r="F68" s="183"/>
      <c r="G68" s="183"/>
      <c r="H68" s="183"/>
      <c r="I68" s="183"/>
    </row>
    <row r="69" spans="1:9" ht="15.75" customHeight="1">
      <c r="A69" s="106"/>
      <c r="B69" s="183"/>
      <c r="C69" s="183"/>
      <c r="D69" s="183"/>
      <c r="E69" s="183"/>
      <c r="F69" s="183"/>
      <c r="G69" s="183"/>
      <c r="H69" s="183"/>
      <c r="I69" s="183"/>
    </row>
    <row r="70" spans="1:9" ht="15.75" customHeight="1">
      <c r="A70" s="106"/>
      <c r="B70" s="111"/>
      <c r="C70" s="111"/>
      <c r="D70" s="111"/>
      <c r="E70" s="111"/>
      <c r="F70" s="111"/>
      <c r="G70" s="111"/>
      <c r="H70" s="111"/>
      <c r="I70" s="111"/>
    </row>
    <row r="71" spans="1:9" s="115" customFormat="1" ht="15.75" customHeight="1">
      <c r="A71" s="68"/>
      <c r="B71" s="197" t="s">
        <v>221</v>
      </c>
      <c r="C71" s="198"/>
      <c r="D71" s="114"/>
      <c r="E71" s="114"/>
      <c r="F71" s="114"/>
      <c r="G71" s="114"/>
      <c r="H71" s="114"/>
      <c r="I71" s="114"/>
    </row>
    <row r="72" spans="1:9" s="115" customFormat="1" ht="15.75" customHeight="1">
      <c r="A72" s="114"/>
      <c r="B72" s="193" t="s">
        <v>222</v>
      </c>
      <c r="C72" s="193"/>
      <c r="D72" s="193"/>
      <c r="E72" s="193"/>
      <c r="F72" s="193"/>
      <c r="G72" s="193"/>
      <c r="H72" s="193"/>
      <c r="I72" s="193"/>
    </row>
    <row r="73" spans="1:9" s="115" customFormat="1" ht="15.75" customHeight="1">
      <c r="A73" s="114"/>
      <c r="B73" s="194"/>
      <c r="C73" s="194"/>
      <c r="D73" s="194"/>
      <c r="E73" s="194"/>
      <c r="F73" s="194"/>
      <c r="G73" s="194"/>
      <c r="H73" s="194"/>
      <c r="I73" s="194"/>
    </row>
    <row r="74" spans="1:9" s="115" customFormat="1" ht="15.75" customHeight="1">
      <c r="A74" s="114"/>
      <c r="B74" s="193" t="s">
        <v>210</v>
      </c>
      <c r="C74" s="193"/>
      <c r="D74" s="193"/>
      <c r="E74" s="193"/>
      <c r="F74" s="193"/>
      <c r="G74" s="193"/>
      <c r="H74" s="193"/>
      <c r="I74" s="193"/>
    </row>
    <row r="75" spans="1:9" s="115" customFormat="1" ht="15.75" customHeight="1">
      <c r="A75" s="114"/>
      <c r="B75" s="194"/>
      <c r="C75" s="194"/>
      <c r="D75" s="194"/>
      <c r="E75" s="194"/>
      <c r="F75" s="194"/>
      <c r="G75" s="194"/>
      <c r="H75" s="194"/>
      <c r="I75" s="194"/>
    </row>
    <row r="76" spans="1:9" s="115" customFormat="1" ht="15.75" customHeight="1">
      <c r="A76" s="114"/>
      <c r="B76" s="193" t="s">
        <v>211</v>
      </c>
      <c r="C76" s="193"/>
      <c r="D76" s="193"/>
      <c r="E76" s="193"/>
      <c r="F76" s="193"/>
      <c r="G76" s="193"/>
      <c r="H76" s="193"/>
      <c r="I76" s="193"/>
    </row>
    <row r="77" spans="1:9" s="115" customFormat="1" ht="15.75" customHeight="1">
      <c r="A77" s="114"/>
      <c r="B77" s="194"/>
      <c r="C77" s="194"/>
      <c r="D77" s="194"/>
      <c r="E77" s="194"/>
      <c r="F77" s="194"/>
      <c r="G77" s="194"/>
      <c r="H77" s="194"/>
      <c r="I77" s="194"/>
    </row>
    <row r="78" spans="1:9" s="115" customFormat="1" ht="15.75" customHeight="1">
      <c r="A78" s="114"/>
      <c r="B78" s="193" t="s">
        <v>223</v>
      </c>
      <c r="C78" s="193"/>
      <c r="D78" s="193"/>
      <c r="E78" s="193"/>
      <c r="F78" s="193"/>
      <c r="G78" s="193"/>
      <c r="H78" s="193"/>
      <c r="I78" s="193"/>
    </row>
    <row r="79" spans="1:9" s="115" customFormat="1" ht="15.75" customHeight="1">
      <c r="A79" s="114"/>
      <c r="B79" s="194"/>
      <c r="C79" s="194"/>
      <c r="D79" s="194"/>
      <c r="E79" s="194"/>
      <c r="F79" s="194"/>
      <c r="G79" s="194"/>
      <c r="H79" s="194"/>
      <c r="I79" s="194"/>
    </row>
    <row r="80" spans="1:9" s="115" customFormat="1" ht="15.75" customHeight="1">
      <c r="A80" s="114"/>
      <c r="B80" s="114"/>
      <c r="C80" s="114"/>
      <c r="D80" s="114"/>
      <c r="E80" s="114"/>
      <c r="F80" s="114"/>
      <c r="G80" s="114"/>
      <c r="H80" s="114"/>
      <c r="I80" s="114"/>
    </row>
    <row r="81" spans="1:9" s="115" customFormat="1" ht="15.75" customHeight="1">
      <c r="A81" s="116"/>
      <c r="B81" s="193" t="s">
        <v>241</v>
      </c>
      <c r="C81" s="193"/>
      <c r="D81" s="193"/>
      <c r="E81" s="193"/>
      <c r="F81" s="193"/>
      <c r="G81" s="193"/>
      <c r="H81" s="193"/>
      <c r="I81" s="193"/>
    </row>
    <row r="82" spans="1:9" s="115" customFormat="1" ht="15.75" customHeight="1">
      <c r="A82" s="116"/>
      <c r="B82" s="194"/>
      <c r="C82" s="194"/>
      <c r="D82" s="194"/>
      <c r="E82" s="194"/>
      <c r="F82" s="194"/>
      <c r="G82" s="194"/>
      <c r="H82" s="194"/>
      <c r="I82" s="194"/>
    </row>
    <row r="83" spans="1:9" s="115" customFormat="1" ht="15.75" customHeight="1">
      <c r="A83" s="114"/>
      <c r="B83" s="194"/>
      <c r="C83" s="194"/>
      <c r="D83" s="194"/>
      <c r="E83" s="194"/>
      <c r="F83" s="194"/>
      <c r="G83" s="194"/>
      <c r="H83" s="194"/>
      <c r="I83" s="194"/>
    </row>
    <row r="84" spans="1:9" s="115" customFormat="1" ht="15.75" customHeight="1">
      <c r="A84" s="114"/>
      <c r="B84" s="114"/>
      <c r="C84" s="114"/>
      <c r="D84" s="114"/>
      <c r="E84" s="114"/>
      <c r="F84" s="114"/>
      <c r="G84" s="114"/>
      <c r="H84" s="114"/>
      <c r="I84" s="114"/>
    </row>
    <row r="85" spans="1:9" ht="15.75" customHeight="1">
      <c r="A85" s="106" t="s">
        <v>80</v>
      </c>
      <c r="B85" s="107" t="s">
        <v>81</v>
      </c>
      <c r="C85" s="108"/>
      <c r="D85" s="108"/>
      <c r="E85" s="108"/>
      <c r="F85" s="108"/>
      <c r="G85" s="108"/>
      <c r="H85" s="108"/>
      <c r="I85" s="108"/>
    </row>
    <row r="86" spans="1:9" ht="15.75" customHeight="1">
      <c r="A86" s="106"/>
      <c r="B86" s="188" t="s">
        <v>188</v>
      </c>
      <c r="C86" s="183"/>
      <c r="D86" s="183"/>
      <c r="E86" s="183"/>
      <c r="F86" s="183"/>
      <c r="G86" s="183"/>
      <c r="H86" s="183"/>
      <c r="I86" s="183"/>
    </row>
    <row r="87" spans="1:9" ht="15.75" customHeight="1">
      <c r="A87" s="106"/>
      <c r="B87" s="183"/>
      <c r="C87" s="183"/>
      <c r="D87" s="183"/>
      <c r="E87" s="183"/>
      <c r="F87" s="183"/>
      <c r="G87" s="183"/>
      <c r="H87" s="183"/>
      <c r="I87" s="183"/>
    </row>
    <row r="88" spans="1:9" ht="15.75" customHeight="1">
      <c r="A88" s="106"/>
      <c r="B88" s="183"/>
      <c r="C88" s="183"/>
      <c r="D88" s="183"/>
      <c r="E88" s="183"/>
      <c r="F88" s="183"/>
      <c r="G88" s="183"/>
      <c r="H88" s="183"/>
      <c r="I88" s="183"/>
    </row>
    <row r="89" spans="1:9" ht="15.75" customHeight="1">
      <c r="A89" s="106"/>
      <c r="B89" s="68"/>
      <c r="C89" s="68"/>
      <c r="D89" s="68"/>
      <c r="E89" s="68"/>
      <c r="F89" s="68"/>
      <c r="G89" s="68"/>
      <c r="H89" s="68"/>
      <c r="I89" s="68"/>
    </row>
    <row r="90" spans="1:9" ht="15.75" customHeight="1">
      <c r="A90" s="106"/>
      <c r="B90" s="192"/>
      <c r="C90" s="192"/>
      <c r="D90" s="192"/>
      <c r="E90" s="192"/>
      <c r="F90" s="192"/>
      <c r="G90" s="192"/>
      <c r="H90" s="192"/>
      <c r="I90" s="192"/>
    </row>
    <row r="91" spans="1:9" ht="15.75" customHeight="1">
      <c r="A91" s="106"/>
      <c r="B91" s="192"/>
      <c r="C91" s="192"/>
      <c r="D91" s="192"/>
      <c r="E91" s="192"/>
      <c r="F91" s="192"/>
      <c r="G91" s="192"/>
      <c r="H91" s="192"/>
      <c r="I91" s="192"/>
    </row>
    <row r="92" spans="1:9" ht="15.75" customHeight="1">
      <c r="A92" s="106"/>
      <c r="B92" s="192"/>
      <c r="C92" s="192"/>
      <c r="D92" s="192"/>
      <c r="E92" s="192"/>
      <c r="F92" s="192"/>
      <c r="G92" s="192"/>
      <c r="H92" s="192"/>
      <c r="I92" s="192"/>
    </row>
    <row r="93" spans="1:9" ht="15.75" customHeight="1">
      <c r="A93" s="106"/>
      <c r="B93" s="192"/>
      <c r="C93" s="192"/>
      <c r="D93" s="192"/>
      <c r="E93" s="192"/>
      <c r="F93" s="192"/>
      <c r="G93" s="192"/>
      <c r="H93" s="192"/>
      <c r="I93" s="192"/>
    </row>
    <row r="94" spans="1:9" ht="15.75" customHeight="1">
      <c r="A94" s="106"/>
      <c r="B94" s="192"/>
      <c r="C94" s="192"/>
      <c r="D94" s="192"/>
      <c r="E94" s="192"/>
      <c r="F94" s="192"/>
      <c r="G94" s="192"/>
      <c r="H94" s="192"/>
      <c r="I94" s="192"/>
    </row>
    <row r="95" spans="1:9" ht="15.75" customHeight="1">
      <c r="A95" s="109"/>
      <c r="B95" s="112"/>
      <c r="C95" s="112"/>
      <c r="D95" s="112"/>
      <c r="E95" s="112"/>
      <c r="F95" s="112"/>
      <c r="G95" s="112"/>
      <c r="H95" s="112"/>
      <c r="I95" s="112"/>
    </row>
    <row r="96" spans="1:9" ht="15.75" customHeight="1">
      <c r="A96" s="106"/>
      <c r="B96" s="68"/>
      <c r="C96" s="68"/>
      <c r="D96" s="68"/>
      <c r="E96" s="68"/>
      <c r="F96" s="68"/>
      <c r="G96" s="68"/>
      <c r="H96" s="68"/>
      <c r="I96" s="68"/>
    </row>
    <row r="97" spans="1:9" ht="15.75" customHeight="1">
      <c r="A97" s="106"/>
      <c r="B97" s="68"/>
      <c r="C97" s="68"/>
      <c r="D97" s="68"/>
      <c r="E97" s="68"/>
      <c r="F97" s="68"/>
      <c r="G97" s="68"/>
      <c r="H97" s="68"/>
      <c r="I97" s="68"/>
    </row>
    <row r="98" spans="1:9" ht="15.75" customHeight="1">
      <c r="A98" s="106"/>
      <c r="B98" s="68"/>
      <c r="C98" s="68"/>
      <c r="D98" s="68"/>
      <c r="E98" s="68"/>
      <c r="F98" s="68"/>
      <c r="G98" s="68"/>
      <c r="H98" s="68"/>
      <c r="I98" s="113" t="s">
        <v>107</v>
      </c>
    </row>
    <row r="99" spans="1:9" ht="15.75" customHeight="1">
      <c r="A99" s="106"/>
      <c r="B99" s="68"/>
      <c r="C99" s="68"/>
      <c r="D99" s="68"/>
      <c r="E99" s="68"/>
      <c r="F99" s="68"/>
      <c r="G99" s="68"/>
      <c r="H99" s="68"/>
      <c r="I99" s="113"/>
    </row>
    <row r="100" spans="1:9" ht="15.75" customHeight="1">
      <c r="A100" s="106"/>
      <c r="B100" s="68"/>
      <c r="C100" s="68"/>
      <c r="D100" s="68"/>
      <c r="E100" s="68"/>
      <c r="F100" s="68"/>
      <c r="G100" s="68"/>
      <c r="H100" s="68"/>
      <c r="I100" s="113"/>
    </row>
    <row r="101" spans="1:9" ht="15.75" customHeight="1">
      <c r="A101" s="106"/>
      <c r="B101" s="68"/>
      <c r="C101" s="68"/>
      <c r="D101" s="68"/>
      <c r="E101" s="68"/>
      <c r="F101" s="68"/>
      <c r="G101" s="68"/>
      <c r="H101" s="68"/>
      <c r="I101" s="113"/>
    </row>
    <row r="102" spans="1:9" ht="15.75" customHeight="1">
      <c r="A102" s="106"/>
      <c r="B102" s="68"/>
      <c r="C102" s="68"/>
      <c r="D102" s="68"/>
      <c r="E102" s="68"/>
      <c r="F102" s="68"/>
      <c r="G102" s="68"/>
      <c r="H102" s="68"/>
      <c r="I102" s="113"/>
    </row>
    <row r="103" spans="1:9" ht="15.75" customHeight="1">
      <c r="A103" s="106"/>
      <c r="B103" s="68"/>
      <c r="C103" s="68"/>
      <c r="D103" s="68"/>
      <c r="E103" s="68"/>
      <c r="F103" s="68"/>
      <c r="G103" s="68"/>
      <c r="H103" s="68"/>
      <c r="I103" s="113"/>
    </row>
    <row r="104" spans="1:9" ht="15.75" customHeight="1">
      <c r="A104" s="18" t="s">
        <v>0</v>
      </c>
      <c r="B104" s="18"/>
      <c r="C104" s="18"/>
      <c r="D104" s="18"/>
      <c r="E104" s="18"/>
      <c r="F104" s="18"/>
      <c r="G104" s="17"/>
      <c r="H104" s="17"/>
      <c r="I104" s="17"/>
    </row>
    <row r="105" spans="1:9" ht="15.75" customHeight="1">
      <c r="A105" s="19" t="s">
        <v>1</v>
      </c>
      <c r="B105" s="19"/>
      <c r="C105" s="19"/>
      <c r="D105" s="19"/>
      <c r="E105" s="19"/>
      <c r="F105" s="19"/>
      <c r="G105" s="17"/>
      <c r="H105" s="17"/>
      <c r="I105" s="17"/>
    </row>
    <row r="106" spans="1:9" ht="15.75" customHeight="1">
      <c r="A106" s="20"/>
      <c r="B106" s="20"/>
      <c r="C106" s="20"/>
      <c r="D106" s="20"/>
      <c r="E106" s="20"/>
      <c r="F106" s="20"/>
      <c r="G106" s="17"/>
      <c r="H106" s="17"/>
      <c r="I106" s="17"/>
    </row>
    <row r="107" spans="1:9" ht="15.75" customHeight="1">
      <c r="A107" s="182" t="s">
        <v>247</v>
      </c>
      <c r="B107" s="183"/>
      <c r="C107" s="183"/>
      <c r="D107" s="183"/>
      <c r="E107" s="183"/>
      <c r="F107" s="183"/>
      <c r="G107" s="183"/>
      <c r="H107" s="183"/>
      <c r="I107" s="183"/>
    </row>
    <row r="108" spans="1:9" ht="15.75" customHeight="1">
      <c r="A108" s="183"/>
      <c r="B108" s="183"/>
      <c r="C108" s="183"/>
      <c r="D108" s="183"/>
      <c r="E108" s="183"/>
      <c r="F108" s="183"/>
      <c r="G108" s="183"/>
      <c r="H108" s="183"/>
      <c r="I108" s="183"/>
    </row>
    <row r="109" spans="1:9" ht="15.75" customHeight="1">
      <c r="A109" s="68"/>
      <c r="B109" s="68"/>
      <c r="C109" s="68"/>
      <c r="D109" s="68"/>
      <c r="E109" s="68"/>
      <c r="F109" s="68"/>
      <c r="G109" s="68"/>
      <c r="H109" s="68"/>
      <c r="I109" s="68"/>
    </row>
    <row r="110" spans="1:9" ht="15.75" customHeight="1">
      <c r="A110" s="106" t="s">
        <v>82</v>
      </c>
      <c r="B110" s="107" t="s">
        <v>83</v>
      </c>
      <c r="C110" s="108"/>
      <c r="D110" s="108"/>
      <c r="E110" s="108"/>
      <c r="F110" s="108"/>
      <c r="G110" s="108"/>
      <c r="H110" s="108"/>
      <c r="I110" s="108"/>
    </row>
    <row r="111" spans="1:9" ht="15.75" customHeight="1">
      <c r="A111" s="109"/>
      <c r="B111" s="117" t="s">
        <v>186</v>
      </c>
      <c r="C111" s="117"/>
      <c r="D111" s="117"/>
      <c r="E111" s="117"/>
      <c r="F111" s="117"/>
      <c r="G111" s="117"/>
      <c r="H111" s="117"/>
      <c r="I111" s="117"/>
    </row>
    <row r="112" spans="1:9" ht="15.75" customHeight="1">
      <c r="A112" s="109"/>
      <c r="B112" s="117" t="s">
        <v>84</v>
      </c>
      <c r="C112" s="117"/>
      <c r="D112" s="117"/>
      <c r="E112" s="117"/>
      <c r="F112" s="117"/>
      <c r="G112" s="117"/>
      <c r="H112" s="117"/>
      <c r="I112" s="117"/>
    </row>
    <row r="113" spans="1:9" ht="15.75" customHeight="1">
      <c r="A113" s="109"/>
      <c r="B113" s="117" t="s">
        <v>85</v>
      </c>
      <c r="C113" s="117"/>
      <c r="D113" s="117"/>
      <c r="E113" s="117"/>
      <c r="F113" s="117"/>
      <c r="G113" s="117"/>
      <c r="H113" s="117"/>
      <c r="I113" s="117"/>
    </row>
    <row r="114" spans="1:9" ht="15.75" customHeight="1">
      <c r="A114" s="109"/>
      <c r="B114" s="189" t="s">
        <v>224</v>
      </c>
      <c r="C114" s="189"/>
      <c r="D114" s="189"/>
      <c r="E114" s="189"/>
      <c r="F114" s="189"/>
      <c r="G114" s="189"/>
      <c r="H114" s="189"/>
      <c r="I114" s="189"/>
    </row>
    <row r="115" spans="1:9" ht="15.75" customHeight="1">
      <c r="A115" s="109"/>
      <c r="B115" s="189"/>
      <c r="C115" s="189"/>
      <c r="D115" s="189"/>
      <c r="E115" s="189"/>
      <c r="F115" s="189"/>
      <c r="G115" s="189"/>
      <c r="H115" s="189"/>
      <c r="I115" s="189"/>
    </row>
    <row r="116" spans="1:9" ht="15.75" customHeight="1">
      <c r="A116" s="109"/>
      <c r="B116" s="189" t="s">
        <v>181</v>
      </c>
      <c r="C116" s="189"/>
      <c r="D116" s="189"/>
      <c r="E116" s="189"/>
      <c r="F116" s="189"/>
      <c r="G116" s="189"/>
      <c r="H116" s="189"/>
      <c r="I116" s="189"/>
    </row>
    <row r="117" spans="1:9" ht="15.75" customHeight="1">
      <c r="A117" s="109"/>
      <c r="B117" s="189"/>
      <c r="C117" s="189"/>
      <c r="D117" s="189"/>
      <c r="E117" s="189"/>
      <c r="F117" s="189"/>
      <c r="G117" s="189"/>
      <c r="H117" s="189"/>
      <c r="I117" s="189"/>
    </row>
    <row r="118" spans="1:9" ht="15.75" customHeight="1" thickBot="1">
      <c r="A118" s="109"/>
      <c r="B118" s="118"/>
      <c r="C118" s="118"/>
      <c r="D118" s="118"/>
      <c r="E118" s="118"/>
      <c r="F118" s="118"/>
      <c r="G118" s="118"/>
      <c r="H118" s="118"/>
      <c r="I118" s="118"/>
    </row>
    <row r="119" spans="1:9" ht="15.75" customHeight="1">
      <c r="A119" s="109"/>
      <c r="B119" s="119" t="s">
        <v>86</v>
      </c>
      <c r="C119" s="120"/>
      <c r="D119" s="121"/>
      <c r="E119" s="122" t="s">
        <v>35</v>
      </c>
      <c r="F119" s="120"/>
      <c r="G119" s="190" t="s">
        <v>187</v>
      </c>
      <c r="H119" s="190"/>
      <c r="I119" s="191"/>
    </row>
    <row r="120" spans="1:9" ht="15.75" customHeight="1">
      <c r="A120" s="109"/>
      <c r="B120" s="123"/>
      <c r="C120" s="124"/>
      <c r="D120" s="125"/>
      <c r="E120" s="126" t="s">
        <v>18</v>
      </c>
      <c r="F120" s="124"/>
      <c r="G120" s="195" t="s">
        <v>18</v>
      </c>
      <c r="H120" s="195"/>
      <c r="I120" s="196"/>
    </row>
    <row r="121" spans="1:9" ht="15.75" customHeight="1">
      <c r="A121" s="109"/>
      <c r="B121" s="127" t="s">
        <v>87</v>
      </c>
      <c r="C121" s="128"/>
      <c r="D121" s="129"/>
      <c r="E121" s="130">
        <v>28999</v>
      </c>
      <c r="F121" s="128"/>
      <c r="G121" s="131"/>
      <c r="H121" s="131"/>
      <c r="I121" s="132">
        <v>14703</v>
      </c>
    </row>
    <row r="122" spans="1:9" ht="15.75" customHeight="1">
      <c r="A122" s="109"/>
      <c r="B122" s="127" t="s">
        <v>182</v>
      </c>
      <c r="C122" s="128"/>
      <c r="D122" s="129"/>
      <c r="E122" s="130">
        <v>3222</v>
      </c>
      <c r="F122" s="128"/>
      <c r="G122" s="131"/>
      <c r="H122" s="131"/>
      <c r="I122" s="132">
        <v>1634</v>
      </c>
    </row>
    <row r="123" spans="1:9" ht="15.75" customHeight="1">
      <c r="A123" s="109"/>
      <c r="B123" s="127" t="s">
        <v>88</v>
      </c>
      <c r="C123" s="128"/>
      <c r="D123" s="129"/>
      <c r="E123" s="130">
        <v>1349</v>
      </c>
      <c r="F123" s="128"/>
      <c r="G123" s="131"/>
      <c r="H123" s="131"/>
      <c r="I123" s="132">
        <v>965</v>
      </c>
    </row>
    <row r="124" spans="1:9" ht="15.75" customHeight="1">
      <c r="A124" s="109"/>
      <c r="B124" s="127" t="s">
        <v>89</v>
      </c>
      <c r="C124" s="128"/>
      <c r="D124" s="129"/>
      <c r="E124" s="130">
        <v>1460</v>
      </c>
      <c r="F124" s="128"/>
      <c r="G124" s="131"/>
      <c r="H124" s="131"/>
      <c r="I124" s="132">
        <v>-270</v>
      </c>
    </row>
    <row r="125" spans="1:9" ht="15.75" customHeight="1" thickBot="1">
      <c r="A125" s="109"/>
      <c r="B125" s="133" t="s">
        <v>90</v>
      </c>
      <c r="C125" s="134"/>
      <c r="D125" s="135"/>
      <c r="E125" s="136">
        <v>-1723</v>
      </c>
      <c r="F125" s="134"/>
      <c r="G125" s="137"/>
      <c r="H125" s="137"/>
      <c r="I125" s="138">
        <v>0</v>
      </c>
    </row>
    <row r="126" spans="1:9" ht="15.75" customHeight="1">
      <c r="A126" s="109"/>
      <c r="B126" s="108"/>
      <c r="C126" s="108"/>
      <c r="D126" s="108"/>
      <c r="E126" s="108"/>
      <c r="F126" s="108"/>
      <c r="G126" s="108"/>
      <c r="H126" s="108"/>
      <c r="I126" s="108"/>
    </row>
    <row r="127" spans="1:9" ht="15.75" customHeight="1">
      <c r="A127" s="106" t="s">
        <v>91</v>
      </c>
      <c r="B127" s="107" t="s">
        <v>92</v>
      </c>
      <c r="C127" s="108"/>
      <c r="D127" s="108"/>
      <c r="E127" s="108"/>
      <c r="F127" s="108"/>
      <c r="G127" s="108"/>
      <c r="H127" s="108"/>
      <c r="I127" s="108"/>
    </row>
    <row r="128" spans="1:9" ht="15.75" customHeight="1">
      <c r="A128" s="109"/>
      <c r="B128" s="188" t="s">
        <v>159</v>
      </c>
      <c r="C128" s="188"/>
      <c r="D128" s="188"/>
      <c r="E128" s="188"/>
      <c r="F128" s="188"/>
      <c r="G128" s="188"/>
      <c r="H128" s="188"/>
      <c r="I128" s="188"/>
    </row>
    <row r="129" spans="1:9" ht="15.75" customHeight="1">
      <c r="A129" s="109"/>
      <c r="B129" s="188"/>
      <c r="C129" s="188"/>
      <c r="D129" s="188"/>
      <c r="E129" s="188"/>
      <c r="F129" s="188"/>
      <c r="G129" s="188"/>
      <c r="H129" s="188"/>
      <c r="I129" s="188"/>
    </row>
    <row r="130" spans="1:9" ht="15.75" customHeight="1">
      <c r="A130" s="109"/>
      <c r="B130" s="110"/>
      <c r="C130" s="110"/>
      <c r="D130" s="110"/>
      <c r="E130" s="110"/>
      <c r="F130" s="110"/>
      <c r="G130" s="110"/>
      <c r="H130" s="110"/>
      <c r="I130" s="110"/>
    </row>
    <row r="131" spans="1:9" ht="15.75" customHeight="1">
      <c r="A131" s="106" t="s">
        <v>93</v>
      </c>
      <c r="B131" s="107" t="s">
        <v>213</v>
      </c>
      <c r="C131" s="68"/>
      <c r="D131" s="68"/>
      <c r="E131" s="68"/>
      <c r="F131" s="68"/>
      <c r="G131" s="68"/>
      <c r="H131" s="68"/>
      <c r="I131" s="68"/>
    </row>
    <row r="132" spans="1:12" ht="15.75" customHeight="1">
      <c r="A132" s="109"/>
      <c r="B132" s="188" t="s">
        <v>198</v>
      </c>
      <c r="C132" s="188"/>
      <c r="D132" s="188"/>
      <c r="E132" s="188"/>
      <c r="F132" s="188"/>
      <c r="G132" s="188"/>
      <c r="H132" s="188"/>
      <c r="I132" s="188"/>
      <c r="J132" s="139"/>
      <c r="K132" s="139"/>
      <c r="L132" s="139"/>
    </row>
    <row r="133" spans="1:12" ht="15.75" customHeight="1">
      <c r="A133" s="109"/>
      <c r="B133" s="183"/>
      <c r="C133" s="183"/>
      <c r="D133" s="183"/>
      <c r="E133" s="183"/>
      <c r="F133" s="183"/>
      <c r="G133" s="183"/>
      <c r="H133" s="183"/>
      <c r="I133" s="183"/>
      <c r="J133" s="139"/>
      <c r="K133" s="139"/>
      <c r="L133" s="139"/>
    </row>
    <row r="134" spans="1:9" ht="15.75" customHeight="1">
      <c r="A134" s="109"/>
      <c r="B134" s="112"/>
      <c r="C134" s="112"/>
      <c r="D134" s="112"/>
      <c r="E134" s="112"/>
      <c r="F134" s="112"/>
      <c r="G134" s="112"/>
      <c r="H134" s="112"/>
      <c r="I134" s="112"/>
    </row>
    <row r="135" spans="1:9" ht="15.75" customHeight="1">
      <c r="A135" s="106" t="s">
        <v>94</v>
      </c>
      <c r="B135" s="140" t="s">
        <v>95</v>
      </c>
      <c r="C135" s="141"/>
      <c r="D135" s="141"/>
      <c r="E135" s="141"/>
      <c r="F135" s="141"/>
      <c r="G135" s="141"/>
      <c r="H135" s="141"/>
      <c r="I135" s="141"/>
    </row>
    <row r="136" spans="1:9" ht="15.75" customHeight="1">
      <c r="A136" s="106"/>
      <c r="B136" s="188" t="s">
        <v>199</v>
      </c>
      <c r="C136" s="188"/>
      <c r="D136" s="188"/>
      <c r="E136" s="188"/>
      <c r="F136" s="188"/>
      <c r="G136" s="188"/>
      <c r="H136" s="188"/>
      <c r="I136" s="188"/>
    </row>
    <row r="137" spans="1:9" ht="15.75" customHeight="1">
      <c r="A137" s="106"/>
      <c r="B137" s="188"/>
      <c r="C137" s="188"/>
      <c r="D137" s="188"/>
      <c r="E137" s="188"/>
      <c r="F137" s="188"/>
      <c r="G137" s="188"/>
      <c r="H137" s="188"/>
      <c r="I137" s="188"/>
    </row>
    <row r="138" spans="1:9" ht="15.75" customHeight="1">
      <c r="A138" s="106"/>
      <c r="B138" s="112"/>
      <c r="C138" s="112"/>
      <c r="D138" s="112"/>
      <c r="E138" s="112"/>
      <c r="F138" s="112"/>
      <c r="G138" s="112"/>
      <c r="H138" s="112"/>
      <c r="I138" s="112"/>
    </row>
    <row r="139" spans="1:9" ht="15.75" customHeight="1">
      <c r="A139" s="106" t="s">
        <v>96</v>
      </c>
      <c r="B139" s="140" t="s">
        <v>97</v>
      </c>
      <c r="C139" s="141"/>
      <c r="D139" s="141"/>
      <c r="E139" s="141"/>
      <c r="F139" s="141"/>
      <c r="G139" s="141"/>
      <c r="H139" s="141"/>
      <c r="I139" s="141"/>
    </row>
    <row r="140" spans="1:9" ht="15.75" customHeight="1">
      <c r="A140" s="109"/>
      <c r="B140" s="188" t="s">
        <v>106</v>
      </c>
      <c r="C140" s="188"/>
      <c r="D140" s="188"/>
      <c r="E140" s="188"/>
      <c r="F140" s="188"/>
      <c r="G140" s="188"/>
      <c r="H140" s="188"/>
      <c r="I140" s="188"/>
    </row>
    <row r="141" spans="1:9" ht="15.75" customHeight="1">
      <c r="A141" s="109"/>
      <c r="B141" s="188"/>
      <c r="C141" s="188"/>
      <c r="D141" s="188"/>
      <c r="E141" s="188"/>
      <c r="F141" s="188"/>
      <c r="G141" s="188"/>
      <c r="H141" s="188"/>
      <c r="I141" s="188"/>
    </row>
    <row r="142" spans="1:9" ht="15.75" customHeight="1">
      <c r="A142" s="109"/>
      <c r="B142" s="183"/>
      <c r="C142" s="183"/>
      <c r="D142" s="183"/>
      <c r="E142" s="183"/>
      <c r="F142" s="183"/>
      <c r="G142" s="183"/>
      <c r="H142" s="183"/>
      <c r="I142" s="183"/>
    </row>
    <row r="143" spans="1:9" ht="15.75" customHeight="1">
      <c r="A143" s="109"/>
      <c r="B143" s="68"/>
      <c r="C143" s="68"/>
      <c r="D143" s="68"/>
      <c r="E143" s="68"/>
      <c r="F143" s="68"/>
      <c r="G143" s="68"/>
      <c r="H143" s="68"/>
      <c r="I143" s="68"/>
    </row>
    <row r="144" spans="1:9" ht="15.75" customHeight="1">
      <c r="A144" s="109"/>
      <c r="B144" s="68"/>
      <c r="C144" s="68"/>
      <c r="D144" s="68"/>
      <c r="E144" s="68"/>
      <c r="F144" s="68"/>
      <c r="G144" s="68"/>
      <c r="H144" s="68"/>
      <c r="I144" s="68"/>
    </row>
    <row r="145" spans="1:9" ht="15.75" customHeight="1">
      <c r="A145" s="109"/>
      <c r="B145" s="68"/>
      <c r="C145" s="68"/>
      <c r="D145" s="68"/>
      <c r="E145" s="68"/>
      <c r="F145" s="68"/>
      <c r="G145" s="68"/>
      <c r="H145" s="68"/>
      <c r="I145" s="68"/>
    </row>
    <row r="146" spans="1:9" ht="15.75" customHeight="1">
      <c r="A146" s="109"/>
      <c r="B146" s="68"/>
      <c r="C146" s="68"/>
      <c r="D146" s="68"/>
      <c r="E146" s="68"/>
      <c r="F146" s="68"/>
      <c r="G146" s="68"/>
      <c r="H146" s="68"/>
      <c r="I146" s="68"/>
    </row>
    <row r="147" spans="1:9" ht="15.75" customHeight="1">
      <c r="A147" s="109"/>
      <c r="B147" s="105"/>
      <c r="C147" s="105"/>
      <c r="D147" s="105"/>
      <c r="E147" s="105"/>
      <c r="F147" s="105"/>
      <c r="G147" s="105"/>
      <c r="H147" s="105"/>
      <c r="I147" s="113" t="s">
        <v>143</v>
      </c>
    </row>
    <row r="148" spans="1:9" ht="15.75" customHeight="1">
      <c r="A148" s="109"/>
      <c r="B148" s="105"/>
      <c r="C148" s="105"/>
      <c r="D148" s="105"/>
      <c r="E148" s="105"/>
      <c r="F148" s="105"/>
      <c r="G148" s="105"/>
      <c r="H148" s="105"/>
      <c r="I148" s="113"/>
    </row>
    <row r="149" spans="1:9" ht="15.75" customHeight="1">
      <c r="A149" s="109"/>
      <c r="B149" s="105"/>
      <c r="C149" s="105"/>
      <c r="D149" s="105"/>
      <c r="E149" s="105"/>
      <c r="F149" s="105"/>
      <c r="G149" s="105"/>
      <c r="H149" s="105"/>
      <c r="I149" s="113"/>
    </row>
    <row r="150" spans="1:9" ht="15.75" customHeight="1">
      <c r="A150" s="109"/>
      <c r="B150" s="105"/>
      <c r="C150" s="105"/>
      <c r="D150" s="105"/>
      <c r="E150" s="105"/>
      <c r="F150" s="105"/>
      <c r="G150" s="105"/>
      <c r="H150" s="105"/>
      <c r="I150" s="113"/>
    </row>
    <row r="151" spans="1:9" ht="15.75" customHeight="1">
      <c r="A151" s="109"/>
      <c r="B151" s="105"/>
      <c r="C151" s="105"/>
      <c r="D151" s="105"/>
      <c r="E151" s="105"/>
      <c r="F151" s="105"/>
      <c r="G151" s="105"/>
      <c r="H151" s="105"/>
      <c r="I151" s="113"/>
    </row>
    <row r="152" spans="1:9" ht="15.75" customHeight="1">
      <c r="A152" s="109"/>
      <c r="B152" s="105"/>
      <c r="C152" s="105"/>
      <c r="D152" s="105"/>
      <c r="E152" s="105"/>
      <c r="F152" s="105"/>
      <c r="G152" s="105"/>
      <c r="H152" s="105"/>
      <c r="I152" s="105"/>
    </row>
    <row r="153" spans="1:9" ht="15.75" customHeight="1">
      <c r="A153" s="18" t="s">
        <v>0</v>
      </c>
      <c r="B153" s="18"/>
      <c r="C153" s="18"/>
      <c r="D153" s="18"/>
      <c r="E153" s="18"/>
      <c r="F153" s="18"/>
      <c r="G153" s="17"/>
      <c r="H153" s="17"/>
      <c r="I153" s="17"/>
    </row>
    <row r="154" spans="1:9" ht="15.75" customHeight="1">
      <c r="A154" s="19" t="s">
        <v>1</v>
      </c>
      <c r="B154" s="19"/>
      <c r="C154" s="19"/>
      <c r="D154" s="19"/>
      <c r="E154" s="19"/>
      <c r="F154" s="19"/>
      <c r="G154" s="17"/>
      <c r="H154" s="17"/>
      <c r="I154" s="17"/>
    </row>
    <row r="155" spans="1:9" ht="15.75" customHeight="1">
      <c r="A155" s="20"/>
      <c r="B155" s="20"/>
      <c r="C155" s="20"/>
      <c r="D155" s="20"/>
      <c r="E155" s="20"/>
      <c r="F155" s="20"/>
      <c r="G155" s="17"/>
      <c r="H155" s="17"/>
      <c r="I155" s="17"/>
    </row>
    <row r="156" spans="1:9" ht="15.75" customHeight="1">
      <c r="A156" s="182" t="s">
        <v>247</v>
      </c>
      <c r="B156" s="183"/>
      <c r="C156" s="183"/>
      <c r="D156" s="183"/>
      <c r="E156" s="183"/>
      <c r="F156" s="183"/>
      <c r="G156" s="183"/>
      <c r="H156" s="183"/>
      <c r="I156" s="183"/>
    </row>
    <row r="157" spans="1:9" ht="15.75" customHeight="1">
      <c r="A157" s="183"/>
      <c r="B157" s="183"/>
      <c r="C157" s="183"/>
      <c r="D157" s="183"/>
      <c r="E157" s="183"/>
      <c r="F157" s="183"/>
      <c r="G157" s="183"/>
      <c r="H157" s="183"/>
      <c r="I157" s="183"/>
    </row>
    <row r="158" spans="1:9" ht="15.75" customHeight="1">
      <c r="A158" s="109"/>
      <c r="B158" s="68"/>
      <c r="C158" s="68"/>
      <c r="D158" s="68"/>
      <c r="E158" s="68"/>
      <c r="F158" s="68"/>
      <c r="G158" s="68"/>
      <c r="H158" s="68"/>
      <c r="I158" s="68"/>
    </row>
    <row r="159" spans="1:9" ht="15.75" customHeight="1">
      <c r="A159" s="106" t="s">
        <v>98</v>
      </c>
      <c r="B159" s="140" t="s">
        <v>99</v>
      </c>
      <c r="C159" s="141"/>
      <c r="D159" s="141"/>
      <c r="E159" s="141"/>
      <c r="F159" s="141"/>
      <c r="G159" s="141"/>
      <c r="H159" s="141"/>
      <c r="I159" s="141"/>
    </row>
    <row r="160" spans="1:9" ht="15.75" customHeight="1">
      <c r="A160" s="106"/>
      <c r="B160" s="188" t="s">
        <v>248</v>
      </c>
      <c r="C160" s="188"/>
      <c r="D160" s="188"/>
      <c r="E160" s="188"/>
      <c r="F160" s="188"/>
      <c r="G160" s="188"/>
      <c r="H160" s="188"/>
      <c r="I160" s="188"/>
    </row>
    <row r="161" spans="1:9" ht="15.75" customHeight="1">
      <c r="A161" s="106"/>
      <c r="B161" s="188"/>
      <c r="C161" s="188"/>
      <c r="D161" s="188"/>
      <c r="E161" s="188"/>
      <c r="F161" s="188"/>
      <c r="G161" s="188"/>
      <c r="H161" s="188"/>
      <c r="I161" s="188"/>
    </row>
    <row r="162" spans="1:9" ht="15.75" customHeight="1">
      <c r="A162" s="106"/>
      <c r="B162" s="110"/>
      <c r="C162" s="110"/>
      <c r="D162" s="110"/>
      <c r="E162" s="110"/>
      <c r="F162" s="110"/>
      <c r="G162" s="110"/>
      <c r="H162" s="110"/>
      <c r="I162" s="110"/>
    </row>
    <row r="163" spans="1:9" ht="15.75" customHeight="1">
      <c r="A163" s="106"/>
      <c r="B163" s="110" t="s">
        <v>236</v>
      </c>
      <c r="C163" s="110"/>
      <c r="D163" s="110"/>
      <c r="E163" s="110"/>
      <c r="F163" s="110"/>
      <c r="G163" s="110"/>
      <c r="H163" s="110"/>
      <c r="I163" s="142" t="s">
        <v>18</v>
      </c>
    </row>
    <row r="164" spans="1:9" ht="15.75" customHeight="1" thickBot="1">
      <c r="A164" s="106"/>
      <c r="B164" s="169" t="s">
        <v>239</v>
      </c>
      <c r="C164" s="110"/>
      <c r="D164" s="110"/>
      <c r="E164" s="110"/>
      <c r="F164" s="110"/>
      <c r="G164" s="110"/>
      <c r="H164" s="110"/>
      <c r="I164" s="168">
        <v>5445</v>
      </c>
    </row>
    <row r="165" spans="1:9" ht="15.75" customHeight="1">
      <c r="A165" s="106"/>
      <c r="B165" s="110"/>
      <c r="C165" s="110"/>
      <c r="D165" s="110"/>
      <c r="E165" s="110"/>
      <c r="F165" s="110"/>
      <c r="G165" s="110"/>
      <c r="H165" s="110"/>
      <c r="I165" s="110"/>
    </row>
    <row r="166" spans="1:9" ht="15.75" customHeight="1">
      <c r="A166" s="68"/>
      <c r="B166" s="68"/>
      <c r="C166" s="68"/>
      <c r="D166" s="68"/>
      <c r="E166" s="68"/>
      <c r="F166" s="68"/>
      <c r="G166" s="68"/>
      <c r="H166" s="68"/>
      <c r="I166" s="68"/>
    </row>
    <row r="167" spans="1:9" ht="15.75" customHeight="1">
      <c r="A167" s="106" t="s">
        <v>100</v>
      </c>
      <c r="B167" s="140" t="s">
        <v>101</v>
      </c>
      <c r="C167" s="141"/>
      <c r="D167" s="141"/>
      <c r="E167" s="141"/>
      <c r="F167" s="141"/>
      <c r="G167" s="141"/>
      <c r="H167" s="141"/>
      <c r="I167" s="141"/>
    </row>
    <row r="168" spans="1:9" ht="15.75" customHeight="1">
      <c r="A168" s="106"/>
      <c r="B168" s="188" t="s">
        <v>235</v>
      </c>
      <c r="C168" s="188"/>
      <c r="D168" s="188"/>
      <c r="E168" s="188"/>
      <c r="F168" s="188"/>
      <c r="G168" s="188"/>
      <c r="H168" s="188"/>
      <c r="I168" s="188"/>
    </row>
    <row r="169" spans="1:9" ht="15.75" customHeight="1">
      <c r="A169" s="106"/>
      <c r="B169" s="188"/>
      <c r="C169" s="188"/>
      <c r="D169" s="188"/>
      <c r="E169" s="188"/>
      <c r="F169" s="188"/>
      <c r="G169" s="188"/>
      <c r="H169" s="188"/>
      <c r="I169" s="188"/>
    </row>
    <row r="170" spans="1:9" ht="15.75" customHeight="1">
      <c r="A170" s="106"/>
      <c r="B170" s="183"/>
      <c r="C170" s="183"/>
      <c r="D170" s="183"/>
      <c r="E170" s="183"/>
      <c r="F170" s="183"/>
      <c r="G170" s="183"/>
      <c r="H170" s="183"/>
      <c r="I170" s="183"/>
    </row>
    <row r="171" spans="1:9" ht="15.75" customHeight="1">
      <c r="A171" s="106"/>
      <c r="B171" s="112"/>
      <c r="C171" s="112"/>
      <c r="D171" s="112"/>
      <c r="E171" s="112"/>
      <c r="F171" s="112"/>
      <c r="G171" s="112"/>
      <c r="H171" s="112"/>
      <c r="I171" s="112"/>
    </row>
    <row r="172" spans="1:9" ht="15.75" customHeight="1">
      <c r="A172" s="106" t="s">
        <v>102</v>
      </c>
      <c r="B172" s="140" t="s">
        <v>103</v>
      </c>
      <c r="C172" s="141"/>
      <c r="D172" s="141"/>
      <c r="E172" s="141"/>
      <c r="F172" s="141"/>
      <c r="G172" s="17"/>
      <c r="H172" s="141"/>
      <c r="I172" s="142" t="s">
        <v>18</v>
      </c>
    </row>
    <row r="173" spans="1:9" ht="15.75" customHeight="1">
      <c r="A173" s="109"/>
      <c r="B173" s="17" t="s">
        <v>155</v>
      </c>
      <c r="C173" s="141"/>
      <c r="D173" s="141"/>
      <c r="E173" s="141"/>
      <c r="F173" s="141"/>
      <c r="G173" s="17"/>
      <c r="H173" s="141"/>
      <c r="I173" s="49">
        <v>3405</v>
      </c>
    </row>
    <row r="174" spans="1:9" ht="15.75" customHeight="1">
      <c r="A174" s="109"/>
      <c r="B174" s="17" t="s">
        <v>302</v>
      </c>
      <c r="C174" s="141"/>
      <c r="D174" s="141"/>
      <c r="E174" s="141"/>
      <c r="F174" s="141"/>
      <c r="G174" s="17"/>
      <c r="H174" s="141"/>
      <c r="I174" s="49">
        <v>9122</v>
      </c>
    </row>
    <row r="175" spans="1:9" ht="15.75" customHeight="1">
      <c r="A175" s="109"/>
      <c r="B175" s="17" t="s">
        <v>8</v>
      </c>
      <c r="C175" s="141"/>
      <c r="D175" s="141"/>
      <c r="E175" s="141"/>
      <c r="F175" s="141"/>
      <c r="G175" s="17"/>
      <c r="H175" s="141"/>
      <c r="I175" s="80">
        <v>1226</v>
      </c>
    </row>
    <row r="176" spans="1:9" ht="15.75" customHeight="1" thickBot="1">
      <c r="A176" s="108"/>
      <c r="B176" s="141"/>
      <c r="C176" s="141"/>
      <c r="D176" s="141"/>
      <c r="E176" s="141"/>
      <c r="F176" s="141"/>
      <c r="G176" s="17"/>
      <c r="H176" s="141"/>
      <c r="I176" s="143">
        <f>SUM(I173:I175)</f>
        <v>13753</v>
      </c>
    </row>
    <row r="177" spans="1:9" ht="15.75" customHeight="1">
      <c r="A177" s="108"/>
      <c r="B177" s="141"/>
      <c r="C177" s="141"/>
      <c r="D177" s="141"/>
      <c r="E177" s="141"/>
      <c r="F177" s="141"/>
      <c r="G177" s="141"/>
      <c r="H177" s="141"/>
      <c r="I177" s="141"/>
    </row>
    <row r="178" spans="1:9" ht="15.75" customHeight="1">
      <c r="A178" s="108"/>
      <c r="B178" s="192" t="s">
        <v>303</v>
      </c>
      <c r="C178" s="192"/>
      <c r="D178" s="192"/>
      <c r="E178" s="192"/>
      <c r="F178" s="192"/>
      <c r="G178" s="192"/>
      <c r="H178" s="192"/>
      <c r="I178" s="192"/>
    </row>
    <row r="179" spans="1:9" ht="15.75" customHeight="1">
      <c r="A179" s="108"/>
      <c r="B179" s="192"/>
      <c r="C179" s="192"/>
      <c r="D179" s="192"/>
      <c r="E179" s="192"/>
      <c r="F179" s="192"/>
      <c r="G179" s="192"/>
      <c r="H179" s="192"/>
      <c r="I179" s="192"/>
    </row>
    <row r="180" spans="1:9" ht="15.75" customHeight="1">
      <c r="A180" s="108"/>
      <c r="B180" s="141"/>
      <c r="C180" s="141"/>
      <c r="D180" s="141"/>
      <c r="E180" s="141"/>
      <c r="F180" s="141"/>
      <c r="G180" s="141"/>
      <c r="H180" s="141"/>
      <c r="I180" s="141"/>
    </row>
    <row r="181" spans="1:9" ht="15.75" customHeight="1">
      <c r="A181" s="106" t="s">
        <v>267</v>
      </c>
      <c r="B181" s="140" t="s">
        <v>266</v>
      </c>
      <c r="C181" s="141"/>
      <c r="D181" s="141"/>
      <c r="E181" s="141"/>
      <c r="F181" s="141"/>
      <c r="G181" s="141"/>
      <c r="H181" s="141"/>
      <c r="I181" s="141"/>
    </row>
    <row r="182" spans="1:9" ht="15.75" customHeight="1">
      <c r="A182" s="106"/>
      <c r="B182" s="188" t="s">
        <v>285</v>
      </c>
      <c r="C182" s="188"/>
      <c r="D182" s="188"/>
      <c r="E182" s="188"/>
      <c r="F182" s="188"/>
      <c r="G182" s="188"/>
      <c r="H182" s="188"/>
      <c r="I182" s="188"/>
    </row>
    <row r="183" spans="1:9" ht="15.75" customHeight="1">
      <c r="A183" s="106"/>
      <c r="B183" s="188"/>
      <c r="C183" s="188"/>
      <c r="D183" s="188"/>
      <c r="E183" s="188"/>
      <c r="F183" s="188"/>
      <c r="G183" s="188"/>
      <c r="H183" s="188"/>
      <c r="I183" s="188"/>
    </row>
    <row r="184" spans="1:9" ht="15.75" customHeight="1">
      <c r="A184" s="106"/>
      <c r="B184" s="183"/>
      <c r="C184" s="183"/>
      <c r="D184" s="183"/>
      <c r="E184" s="183"/>
      <c r="F184" s="183"/>
      <c r="G184" s="183"/>
      <c r="H184" s="183"/>
      <c r="I184" s="183"/>
    </row>
    <row r="185" spans="1:9" ht="15.75" customHeight="1">
      <c r="A185" s="108"/>
      <c r="B185" s="141"/>
      <c r="C185" s="141"/>
      <c r="D185" s="141"/>
      <c r="E185" s="141"/>
      <c r="F185" s="141"/>
      <c r="G185" s="141"/>
      <c r="H185" s="141"/>
      <c r="I185" s="141"/>
    </row>
    <row r="186" spans="1:9" ht="15.75" customHeight="1">
      <c r="A186" s="108"/>
      <c r="B186" s="141"/>
      <c r="C186" s="141"/>
      <c r="D186" s="141"/>
      <c r="E186" s="141"/>
      <c r="F186" s="141"/>
      <c r="G186" s="141"/>
      <c r="H186" s="141"/>
      <c r="I186" s="141"/>
    </row>
    <row r="187" spans="1:9" ht="15.75" customHeight="1">
      <c r="A187" s="108"/>
      <c r="B187" s="141"/>
      <c r="C187" s="141"/>
      <c r="D187" s="141"/>
      <c r="E187" s="141"/>
      <c r="F187" s="141"/>
      <c r="G187" s="141"/>
      <c r="H187" s="141"/>
      <c r="I187" s="141"/>
    </row>
    <row r="188" spans="1:9" ht="15.75" customHeight="1">
      <c r="A188" s="108"/>
      <c r="B188" s="141"/>
      <c r="C188" s="141"/>
      <c r="D188" s="141"/>
      <c r="E188" s="141"/>
      <c r="F188" s="141"/>
      <c r="G188" s="141"/>
      <c r="H188" s="141"/>
      <c r="I188" s="141"/>
    </row>
    <row r="189" spans="1:9" ht="15.75" customHeight="1">
      <c r="A189" s="108"/>
      <c r="B189" s="141"/>
      <c r="C189" s="141"/>
      <c r="D189" s="141"/>
      <c r="E189" s="141"/>
      <c r="F189" s="141"/>
      <c r="G189" s="141"/>
      <c r="H189" s="141"/>
      <c r="I189" s="141"/>
    </row>
    <row r="190" spans="1:9" ht="15.75" customHeight="1">
      <c r="A190" s="108"/>
      <c r="B190" s="141"/>
      <c r="C190" s="141"/>
      <c r="D190" s="141"/>
      <c r="E190" s="141"/>
      <c r="F190" s="141"/>
      <c r="G190" s="141"/>
      <c r="H190" s="141"/>
      <c r="I190" s="141"/>
    </row>
    <row r="191" spans="1:9" ht="15.75" customHeight="1">
      <c r="A191" s="17"/>
      <c r="B191" s="17"/>
      <c r="C191" s="17"/>
      <c r="D191" s="17"/>
      <c r="E191" s="17"/>
      <c r="F191" s="17"/>
      <c r="G191" s="17"/>
      <c r="H191" s="17"/>
      <c r="I191" s="17"/>
    </row>
    <row r="192" spans="1:9" ht="15.75" customHeight="1">
      <c r="A192" s="17"/>
      <c r="B192" s="17"/>
      <c r="C192" s="17"/>
      <c r="D192" s="17"/>
      <c r="E192" s="17"/>
      <c r="F192" s="17"/>
      <c r="G192" s="17"/>
      <c r="H192" s="17"/>
      <c r="I192" s="17"/>
    </row>
    <row r="193" spans="1:9" ht="15.75" customHeight="1">
      <c r="A193" s="17"/>
      <c r="B193" s="17"/>
      <c r="C193" s="17"/>
      <c r="D193" s="17"/>
      <c r="E193" s="17"/>
      <c r="F193" s="17"/>
      <c r="G193" s="17"/>
      <c r="H193" s="17"/>
      <c r="I193" s="17"/>
    </row>
    <row r="194" spans="1:9" ht="15.75" customHeight="1">
      <c r="A194" s="17"/>
      <c r="B194" s="17"/>
      <c r="C194" s="17"/>
      <c r="D194" s="17"/>
      <c r="E194" s="17"/>
      <c r="F194" s="17"/>
      <c r="G194" s="17"/>
      <c r="H194" s="17"/>
      <c r="I194" s="17"/>
    </row>
    <row r="195" spans="1:9" ht="15.75" customHeight="1">
      <c r="A195" s="17"/>
      <c r="B195" s="17"/>
      <c r="C195" s="17"/>
      <c r="D195" s="17"/>
      <c r="E195" s="17"/>
      <c r="F195" s="17"/>
      <c r="G195" s="17"/>
      <c r="H195" s="17"/>
      <c r="I195" s="17"/>
    </row>
    <row r="196" spans="1:9" ht="15.75" customHeight="1">
      <c r="A196" s="17"/>
      <c r="B196" s="17"/>
      <c r="C196" s="17"/>
      <c r="D196" s="17"/>
      <c r="E196" s="17"/>
      <c r="F196" s="17"/>
      <c r="G196" s="17"/>
      <c r="H196" s="17"/>
      <c r="I196" s="113" t="s">
        <v>144</v>
      </c>
    </row>
  </sheetData>
  <mergeCells count="33">
    <mergeCell ref="A58:I59"/>
    <mergeCell ref="B114:I115"/>
    <mergeCell ref="B66:I69"/>
    <mergeCell ref="B72:I73"/>
    <mergeCell ref="B62:I64"/>
    <mergeCell ref="A107:I108"/>
    <mergeCell ref="B71:C71"/>
    <mergeCell ref="B76:I77"/>
    <mergeCell ref="B78:I79"/>
    <mergeCell ref="B81:I83"/>
    <mergeCell ref="B74:I75"/>
    <mergeCell ref="B168:I170"/>
    <mergeCell ref="B128:I129"/>
    <mergeCell ref="G120:I120"/>
    <mergeCell ref="B140:I142"/>
    <mergeCell ref="B160:I161"/>
    <mergeCell ref="B132:I133"/>
    <mergeCell ref="B86:I88"/>
    <mergeCell ref="B90:I94"/>
    <mergeCell ref="B182:I184"/>
    <mergeCell ref="B116:I117"/>
    <mergeCell ref="G119:I119"/>
    <mergeCell ref="B178:I179"/>
    <mergeCell ref="B136:I137"/>
    <mergeCell ref="A156:I157"/>
    <mergeCell ref="A9:I10"/>
    <mergeCell ref="B34:I35"/>
    <mergeCell ref="B43:I44"/>
    <mergeCell ref="B19:I21"/>
    <mergeCell ref="B23:I25"/>
    <mergeCell ref="B15:I17"/>
    <mergeCell ref="B38:I40"/>
    <mergeCell ref="B27:I28"/>
  </mergeCells>
  <printOptions/>
  <pageMargins left="0.75" right="0.5" top="0.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N197"/>
  <sheetViews>
    <sheetView tabSelected="1" view="pageBreakPreview" zoomScaleSheetLayoutView="100" workbookViewId="0" topLeftCell="B144">
      <selection activeCell="A144" sqref="A144"/>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0.85546875" style="1" customWidth="1"/>
    <col min="9" max="9" width="12.7109375" style="1" customWidth="1"/>
    <col min="10" max="16384" width="9.140625" style="1" customWidth="1"/>
  </cols>
  <sheetData>
    <row r="1" spans="1:9" ht="15.75" customHeight="1">
      <c r="A1" s="29"/>
      <c r="B1" s="29"/>
      <c r="C1" s="29"/>
      <c r="D1" s="29"/>
      <c r="E1" s="29"/>
      <c r="F1" s="29"/>
      <c r="G1" s="29"/>
      <c r="H1" s="29"/>
      <c r="I1" s="29"/>
    </row>
    <row r="2" spans="1:9" ht="15.75" customHeight="1">
      <c r="A2" s="29"/>
      <c r="B2" s="29"/>
      <c r="C2" s="29"/>
      <c r="D2" s="29"/>
      <c r="E2" s="29"/>
      <c r="F2" s="29"/>
      <c r="G2" s="29"/>
      <c r="H2" s="29"/>
      <c r="I2" s="29"/>
    </row>
    <row r="3" spans="1:9" ht="15.75" customHeight="1">
      <c r="A3" s="29"/>
      <c r="B3" s="29"/>
      <c r="C3" s="29"/>
      <c r="D3" s="29"/>
      <c r="E3" s="29"/>
      <c r="F3" s="29"/>
      <c r="G3" s="29"/>
      <c r="H3" s="29"/>
      <c r="I3" s="29"/>
    </row>
    <row r="4" spans="1:9" ht="15.75" customHeight="1">
      <c r="A4" s="29"/>
      <c r="B4" s="29"/>
      <c r="C4" s="29"/>
      <c r="D4" s="29"/>
      <c r="E4" s="29"/>
      <c r="F4" s="29"/>
      <c r="G4" s="29"/>
      <c r="H4" s="29"/>
      <c r="I4" s="29"/>
    </row>
    <row r="5" spans="1:9" ht="15.75" customHeight="1">
      <c r="A5" s="29"/>
      <c r="B5" s="29"/>
      <c r="C5" s="29"/>
      <c r="D5" s="29"/>
      <c r="E5" s="29"/>
      <c r="F5" s="29"/>
      <c r="G5" s="29"/>
      <c r="H5" s="29"/>
      <c r="I5" s="29"/>
    </row>
    <row r="6" spans="1:9" ht="15.75" customHeight="1">
      <c r="A6" s="30" t="s">
        <v>0</v>
      </c>
      <c r="B6" s="30"/>
      <c r="C6" s="30"/>
      <c r="D6" s="30"/>
      <c r="E6" s="30"/>
      <c r="F6" s="30"/>
      <c r="G6" s="29"/>
      <c r="H6" s="29"/>
      <c r="I6" s="29"/>
    </row>
    <row r="7" spans="1:9" ht="15.75" customHeight="1">
      <c r="A7" s="31" t="s">
        <v>1</v>
      </c>
      <c r="B7" s="31"/>
      <c r="C7" s="31"/>
      <c r="D7" s="31"/>
      <c r="E7" s="31"/>
      <c r="F7" s="31"/>
      <c r="G7" s="29"/>
      <c r="H7" s="29"/>
      <c r="I7" s="29"/>
    </row>
    <row r="8" spans="1:9" ht="12" customHeight="1">
      <c r="A8" s="38"/>
      <c r="B8" s="38"/>
      <c r="C8" s="38"/>
      <c r="D8" s="38"/>
      <c r="E8" s="38"/>
      <c r="F8" s="38"/>
      <c r="G8" s="29"/>
      <c r="H8" s="29"/>
      <c r="I8" s="29"/>
    </row>
    <row r="9" spans="1:9" ht="15.75" customHeight="1">
      <c r="A9" s="187" t="s">
        <v>247</v>
      </c>
      <c r="B9" s="186"/>
      <c r="C9" s="186"/>
      <c r="D9" s="186"/>
      <c r="E9" s="186"/>
      <c r="F9" s="186"/>
      <c r="G9" s="186"/>
      <c r="H9" s="186"/>
      <c r="I9" s="186"/>
    </row>
    <row r="10" spans="1:9" ht="15.75" customHeight="1">
      <c r="A10" s="186"/>
      <c r="B10" s="186"/>
      <c r="C10" s="186"/>
      <c r="D10" s="186"/>
      <c r="E10" s="186"/>
      <c r="F10" s="186"/>
      <c r="G10" s="186"/>
      <c r="H10" s="186"/>
      <c r="I10" s="186"/>
    </row>
    <row r="11" spans="1:14" ht="12" customHeight="1">
      <c r="A11" s="29"/>
      <c r="B11" s="144"/>
      <c r="C11" s="144"/>
      <c r="D11" s="144"/>
      <c r="E11" s="144"/>
      <c r="F11" s="144"/>
      <c r="G11" s="145"/>
      <c r="H11" s="144"/>
      <c r="I11" s="145"/>
      <c r="J11" s="3"/>
      <c r="K11" s="3"/>
      <c r="L11" s="3"/>
      <c r="M11" s="3"/>
      <c r="N11" s="3"/>
    </row>
    <row r="12" spans="1:14" ht="15.75" customHeight="1">
      <c r="A12" s="23" t="s">
        <v>108</v>
      </c>
      <c r="B12" s="205" t="s">
        <v>214</v>
      </c>
      <c r="C12" s="186"/>
      <c r="D12" s="186"/>
      <c r="E12" s="186"/>
      <c r="F12" s="186"/>
      <c r="G12" s="186"/>
      <c r="H12" s="186"/>
      <c r="I12" s="186"/>
      <c r="J12" s="7"/>
      <c r="K12" s="7"/>
      <c r="L12" s="7"/>
      <c r="M12" s="3"/>
      <c r="N12" s="3"/>
    </row>
    <row r="13" spans="1:14" ht="15.75" customHeight="1">
      <c r="A13" s="23"/>
      <c r="B13" s="186"/>
      <c r="C13" s="186"/>
      <c r="D13" s="186"/>
      <c r="E13" s="186"/>
      <c r="F13" s="186"/>
      <c r="G13" s="186"/>
      <c r="H13" s="186"/>
      <c r="I13" s="186"/>
      <c r="J13" s="7"/>
      <c r="K13" s="7"/>
      <c r="L13" s="7"/>
      <c r="M13" s="3"/>
      <c r="N13" s="3"/>
    </row>
    <row r="14" spans="1:14" ht="15.75" customHeight="1">
      <c r="A14" s="23"/>
      <c r="B14" s="186"/>
      <c r="C14" s="186"/>
      <c r="D14" s="186"/>
      <c r="E14" s="186"/>
      <c r="F14" s="186"/>
      <c r="G14" s="186"/>
      <c r="H14" s="186"/>
      <c r="I14" s="186"/>
      <c r="J14" s="7"/>
      <c r="K14" s="7"/>
      <c r="L14" s="7"/>
      <c r="M14" s="3"/>
      <c r="N14" s="3"/>
    </row>
    <row r="15" spans="1:14" ht="12" customHeight="1">
      <c r="A15" s="25"/>
      <c r="B15" s="35"/>
      <c r="C15" s="35"/>
      <c r="D15" s="35"/>
      <c r="E15" s="35"/>
      <c r="F15" s="35"/>
      <c r="G15" s="35"/>
      <c r="H15" s="35"/>
      <c r="I15" s="35"/>
      <c r="J15" s="7"/>
      <c r="K15" s="7"/>
      <c r="L15" s="7"/>
      <c r="M15" s="3"/>
      <c r="N15" s="3"/>
    </row>
    <row r="16" spans="1:14" ht="15.75" customHeight="1">
      <c r="A16" s="23" t="s">
        <v>109</v>
      </c>
      <c r="B16" s="34" t="s">
        <v>110</v>
      </c>
      <c r="C16" s="35"/>
      <c r="D16" s="35"/>
      <c r="E16" s="35"/>
      <c r="F16" s="35"/>
      <c r="G16" s="35"/>
      <c r="H16" s="35"/>
      <c r="I16" s="35"/>
      <c r="J16" s="7"/>
      <c r="K16" s="7"/>
      <c r="L16" s="7"/>
      <c r="M16" s="3"/>
      <c r="N16" s="3"/>
    </row>
    <row r="17" spans="1:13" s="8" customFormat="1" ht="15.75" customHeight="1">
      <c r="A17" s="35"/>
      <c r="B17" s="199" t="s">
        <v>261</v>
      </c>
      <c r="C17" s="186"/>
      <c r="D17" s="186"/>
      <c r="E17" s="186"/>
      <c r="F17" s="186"/>
      <c r="G17" s="186"/>
      <c r="H17" s="186"/>
      <c r="I17" s="186"/>
      <c r="J17" s="4"/>
      <c r="K17" s="4"/>
      <c r="L17" s="4"/>
      <c r="M17" s="4"/>
    </row>
    <row r="18" spans="1:13" s="8" customFormat="1" ht="15.75" customHeight="1">
      <c r="A18" s="35"/>
      <c r="B18" s="186"/>
      <c r="C18" s="186"/>
      <c r="D18" s="186"/>
      <c r="E18" s="186"/>
      <c r="F18" s="186"/>
      <c r="G18" s="186"/>
      <c r="H18" s="186"/>
      <c r="I18" s="186"/>
      <c r="J18" s="4"/>
      <c r="K18" s="4"/>
      <c r="L18" s="4"/>
      <c r="M18" s="4"/>
    </row>
    <row r="19" spans="1:14" ht="15.75" customHeight="1">
      <c r="A19" s="23"/>
      <c r="B19" s="186"/>
      <c r="C19" s="186"/>
      <c r="D19" s="186"/>
      <c r="E19" s="186"/>
      <c r="F19" s="186"/>
      <c r="G19" s="186"/>
      <c r="H19" s="186"/>
      <c r="I19" s="186"/>
      <c r="J19" s="7"/>
      <c r="K19" s="7"/>
      <c r="L19" s="7"/>
      <c r="M19" s="3"/>
      <c r="N19" s="3"/>
    </row>
    <row r="20" spans="1:14" ht="15.75" customHeight="1">
      <c r="A20" s="23"/>
      <c r="B20" s="186"/>
      <c r="C20" s="186"/>
      <c r="D20" s="186"/>
      <c r="E20" s="186"/>
      <c r="F20" s="186"/>
      <c r="G20" s="186"/>
      <c r="H20" s="186"/>
      <c r="I20" s="186"/>
      <c r="J20" s="7"/>
      <c r="K20" s="7"/>
      <c r="L20" s="7"/>
      <c r="M20" s="3"/>
      <c r="N20" s="3"/>
    </row>
    <row r="21" spans="1:14" ht="9.75" customHeight="1">
      <c r="A21" s="25"/>
      <c r="B21" s="146"/>
      <c r="C21" s="146"/>
      <c r="D21" s="146"/>
      <c r="E21" s="146"/>
      <c r="F21" s="146"/>
      <c r="G21" s="146"/>
      <c r="H21" s="146"/>
      <c r="I21" s="146"/>
      <c r="J21" s="9"/>
      <c r="K21" s="9"/>
      <c r="L21" s="9"/>
      <c r="M21" s="3"/>
      <c r="N21" s="3"/>
    </row>
    <row r="22" spans="1:14" ht="15.75" customHeight="1">
      <c r="A22" s="23" t="s">
        <v>111</v>
      </c>
      <c r="B22" s="34" t="s">
        <v>112</v>
      </c>
      <c r="C22" s="35"/>
      <c r="D22" s="35"/>
      <c r="E22" s="35"/>
      <c r="F22" s="35"/>
      <c r="G22" s="35"/>
      <c r="H22" s="35"/>
      <c r="I22" s="35"/>
      <c r="J22" s="7"/>
      <c r="K22" s="7"/>
      <c r="L22" s="7"/>
      <c r="M22" s="3"/>
      <c r="N22" s="3"/>
    </row>
    <row r="23" spans="1:14" ht="15.75" customHeight="1">
      <c r="A23" s="23"/>
      <c r="B23" s="202" t="s">
        <v>286</v>
      </c>
      <c r="C23" s="203"/>
      <c r="D23" s="203"/>
      <c r="E23" s="203"/>
      <c r="F23" s="203"/>
      <c r="G23" s="203"/>
      <c r="H23" s="203"/>
      <c r="I23" s="203"/>
      <c r="J23" s="4"/>
      <c r="K23" s="4"/>
      <c r="L23" s="4"/>
      <c r="M23" s="3"/>
      <c r="N23" s="3"/>
    </row>
    <row r="24" spans="1:14" ht="15.75" customHeight="1">
      <c r="A24" s="23"/>
      <c r="B24" s="203"/>
      <c r="C24" s="203"/>
      <c r="D24" s="203"/>
      <c r="E24" s="203"/>
      <c r="F24" s="203"/>
      <c r="G24" s="203"/>
      <c r="H24" s="203"/>
      <c r="I24" s="203"/>
      <c r="J24" s="4"/>
      <c r="K24" s="4"/>
      <c r="L24" s="4"/>
      <c r="M24" s="3"/>
      <c r="N24" s="3"/>
    </row>
    <row r="25" spans="1:14" ht="15.75" customHeight="1">
      <c r="A25" s="23"/>
      <c r="B25" s="203"/>
      <c r="C25" s="203"/>
      <c r="D25" s="203"/>
      <c r="E25" s="203"/>
      <c r="F25" s="203"/>
      <c r="G25" s="203"/>
      <c r="H25" s="203"/>
      <c r="I25" s="203"/>
      <c r="J25" s="4"/>
      <c r="K25" s="4"/>
      <c r="L25" s="4"/>
      <c r="M25" s="3"/>
      <c r="N25" s="3"/>
    </row>
    <row r="26" spans="1:14" ht="15.75" customHeight="1">
      <c r="A26" s="23"/>
      <c r="B26" s="203"/>
      <c r="C26" s="203"/>
      <c r="D26" s="203"/>
      <c r="E26" s="203"/>
      <c r="F26" s="203"/>
      <c r="G26" s="203"/>
      <c r="H26" s="203"/>
      <c r="I26" s="203"/>
      <c r="J26" s="4"/>
      <c r="K26" s="4"/>
      <c r="L26" s="4"/>
      <c r="M26" s="3"/>
      <c r="N26" s="3"/>
    </row>
    <row r="27" spans="1:14" ht="15.75" customHeight="1">
      <c r="A27" s="23"/>
      <c r="B27" s="203"/>
      <c r="C27" s="203"/>
      <c r="D27" s="203"/>
      <c r="E27" s="203"/>
      <c r="F27" s="203"/>
      <c r="G27" s="203"/>
      <c r="H27" s="203"/>
      <c r="I27" s="203"/>
      <c r="J27" s="4"/>
      <c r="K27" s="4"/>
      <c r="L27" s="4"/>
      <c r="M27" s="3"/>
      <c r="N27" s="3"/>
    </row>
    <row r="28" spans="1:14" ht="15.75" customHeight="1">
      <c r="A28" s="23"/>
      <c r="B28" s="203"/>
      <c r="C28" s="203"/>
      <c r="D28" s="203"/>
      <c r="E28" s="203"/>
      <c r="F28" s="203"/>
      <c r="G28" s="203"/>
      <c r="H28" s="203"/>
      <c r="I28" s="203"/>
      <c r="J28" s="4"/>
      <c r="K28" s="4"/>
      <c r="L28" s="4"/>
      <c r="M28" s="3"/>
      <c r="N28" s="3"/>
    </row>
    <row r="29" spans="1:14" ht="15.75" customHeight="1">
      <c r="A29" s="23"/>
      <c r="B29" s="203"/>
      <c r="C29" s="203"/>
      <c r="D29" s="203"/>
      <c r="E29" s="203"/>
      <c r="F29" s="203"/>
      <c r="G29" s="203"/>
      <c r="H29" s="203"/>
      <c r="I29" s="203"/>
      <c r="J29" s="4"/>
      <c r="K29" s="4"/>
      <c r="L29" s="4"/>
      <c r="M29" s="3"/>
      <c r="N29" s="3"/>
    </row>
    <row r="30" spans="1:14" ht="15.75" customHeight="1">
      <c r="A30" s="23"/>
      <c r="B30" s="203"/>
      <c r="C30" s="203"/>
      <c r="D30" s="203"/>
      <c r="E30" s="203"/>
      <c r="F30" s="203"/>
      <c r="G30" s="203"/>
      <c r="H30" s="203"/>
      <c r="I30" s="203"/>
      <c r="J30" s="4"/>
      <c r="K30" s="4"/>
      <c r="L30" s="4"/>
      <c r="M30" s="3"/>
      <c r="N30" s="3"/>
    </row>
    <row r="31" spans="1:14" ht="15.75" customHeight="1">
      <c r="A31" s="23"/>
      <c r="B31" s="203"/>
      <c r="C31" s="203"/>
      <c r="D31" s="203"/>
      <c r="E31" s="203"/>
      <c r="F31" s="203"/>
      <c r="G31" s="203"/>
      <c r="H31" s="203"/>
      <c r="I31" s="203"/>
      <c r="J31" s="4"/>
      <c r="K31" s="4"/>
      <c r="L31" s="4"/>
      <c r="M31" s="3"/>
      <c r="N31" s="3"/>
    </row>
    <row r="32" spans="1:14" ht="15.75" customHeight="1">
      <c r="A32" s="23"/>
      <c r="B32" s="199" t="s">
        <v>238</v>
      </c>
      <c r="C32" s="199"/>
      <c r="D32" s="199"/>
      <c r="E32" s="199"/>
      <c r="F32" s="199"/>
      <c r="G32" s="199"/>
      <c r="H32" s="199"/>
      <c r="I32" s="199"/>
      <c r="J32" s="10"/>
      <c r="K32" s="10"/>
      <c r="L32" s="10"/>
      <c r="M32" s="3"/>
      <c r="N32" s="3"/>
    </row>
    <row r="33" spans="1:14" ht="15.75" customHeight="1">
      <c r="A33" s="23"/>
      <c r="B33" s="199"/>
      <c r="C33" s="199"/>
      <c r="D33" s="199"/>
      <c r="E33" s="199"/>
      <c r="F33" s="199"/>
      <c r="G33" s="199"/>
      <c r="H33" s="199"/>
      <c r="I33" s="199"/>
      <c r="J33" s="10"/>
      <c r="K33" s="10"/>
      <c r="L33" s="10"/>
      <c r="M33" s="3"/>
      <c r="N33" s="3"/>
    </row>
    <row r="34" spans="1:14" ht="15.75" customHeight="1">
      <c r="A34" s="23"/>
      <c r="B34" s="199"/>
      <c r="C34" s="199"/>
      <c r="D34" s="199"/>
      <c r="E34" s="199"/>
      <c r="F34" s="199"/>
      <c r="G34" s="199"/>
      <c r="H34" s="199"/>
      <c r="I34" s="199"/>
      <c r="J34" s="10"/>
      <c r="K34" s="10"/>
      <c r="L34" s="10"/>
      <c r="M34" s="3"/>
      <c r="N34" s="3"/>
    </row>
    <row r="35" spans="1:14" ht="15.75" customHeight="1">
      <c r="A35" s="23"/>
      <c r="B35" s="204"/>
      <c r="C35" s="204"/>
      <c r="D35" s="204"/>
      <c r="E35" s="204"/>
      <c r="F35" s="204"/>
      <c r="G35" s="204"/>
      <c r="H35" s="204"/>
      <c r="I35" s="204"/>
      <c r="J35" s="10"/>
      <c r="K35" s="10"/>
      <c r="L35" s="10"/>
      <c r="M35" s="3"/>
      <c r="N35" s="3"/>
    </row>
    <row r="36" spans="1:14" ht="12.75" customHeight="1">
      <c r="A36" s="23"/>
      <c r="B36" s="147"/>
      <c r="C36" s="147"/>
      <c r="D36" s="147"/>
      <c r="E36" s="147"/>
      <c r="F36" s="147"/>
      <c r="G36" s="147"/>
      <c r="H36" s="147"/>
      <c r="I36" s="147"/>
      <c r="J36" s="10"/>
      <c r="K36" s="10"/>
      <c r="L36" s="10"/>
      <c r="M36" s="3"/>
      <c r="N36" s="3"/>
    </row>
    <row r="37" spans="1:14" ht="15.75" customHeight="1">
      <c r="A37" s="23" t="s">
        <v>113</v>
      </c>
      <c r="B37" s="34" t="s">
        <v>114</v>
      </c>
      <c r="C37" s="35"/>
      <c r="D37" s="35"/>
      <c r="E37" s="35"/>
      <c r="F37" s="35"/>
      <c r="G37" s="35"/>
      <c r="H37" s="35"/>
      <c r="I37" s="35"/>
      <c r="J37" s="7"/>
      <c r="K37" s="7"/>
      <c r="L37" s="7"/>
      <c r="M37" s="3"/>
      <c r="N37" s="3"/>
    </row>
    <row r="38" spans="1:14" ht="15.75" customHeight="1">
      <c r="A38" s="25"/>
      <c r="B38" s="199" t="s">
        <v>299</v>
      </c>
      <c r="C38" s="199"/>
      <c r="D38" s="199"/>
      <c r="E38" s="199"/>
      <c r="F38" s="199"/>
      <c r="G38" s="199"/>
      <c r="H38" s="199"/>
      <c r="I38" s="199"/>
      <c r="J38" s="4"/>
      <c r="K38" s="4"/>
      <c r="L38" s="4"/>
      <c r="M38" s="3"/>
      <c r="N38" s="3"/>
    </row>
    <row r="39" spans="1:14" ht="15.75" customHeight="1">
      <c r="A39" s="25"/>
      <c r="B39" s="199"/>
      <c r="C39" s="199"/>
      <c r="D39" s="199"/>
      <c r="E39" s="199"/>
      <c r="F39" s="199"/>
      <c r="G39" s="199"/>
      <c r="H39" s="199"/>
      <c r="I39" s="199"/>
      <c r="J39" s="4"/>
      <c r="K39" s="4"/>
      <c r="L39" s="4"/>
      <c r="M39" s="3"/>
      <c r="N39" s="3"/>
    </row>
    <row r="40" spans="1:14" ht="12" customHeight="1">
      <c r="A40" s="25"/>
      <c r="B40" s="146"/>
      <c r="C40" s="146"/>
      <c r="D40" s="146"/>
      <c r="E40" s="146"/>
      <c r="F40" s="146"/>
      <c r="G40" s="146"/>
      <c r="H40" s="146"/>
      <c r="I40" s="146"/>
      <c r="J40" s="9"/>
      <c r="K40" s="9"/>
      <c r="L40" s="9"/>
      <c r="M40" s="3"/>
      <c r="N40" s="3"/>
    </row>
    <row r="41" spans="1:14" ht="15.75" customHeight="1">
      <c r="A41" s="23" t="s">
        <v>115</v>
      </c>
      <c r="B41" s="34" t="s">
        <v>178</v>
      </c>
      <c r="C41" s="35"/>
      <c r="D41" s="35"/>
      <c r="E41" s="35"/>
      <c r="F41" s="35"/>
      <c r="G41" s="35"/>
      <c r="H41" s="35"/>
      <c r="I41" s="35"/>
      <c r="J41" s="7"/>
      <c r="K41" s="7"/>
      <c r="L41" s="7"/>
      <c r="M41" s="3"/>
      <c r="N41" s="3"/>
    </row>
    <row r="42" spans="1:14" ht="15.75" customHeight="1">
      <c r="A42" s="25"/>
      <c r="B42" s="35" t="s">
        <v>116</v>
      </c>
      <c r="C42" s="35"/>
      <c r="D42" s="35"/>
      <c r="E42" s="35"/>
      <c r="F42" s="35"/>
      <c r="G42" s="35"/>
      <c r="H42" s="35"/>
      <c r="I42" s="35"/>
      <c r="J42" s="7"/>
      <c r="K42" s="7"/>
      <c r="L42" s="7"/>
      <c r="M42" s="3"/>
      <c r="N42" s="3"/>
    </row>
    <row r="43" spans="1:14" ht="12" customHeight="1">
      <c r="A43" s="25"/>
      <c r="B43" s="35"/>
      <c r="C43" s="35"/>
      <c r="D43" s="35"/>
      <c r="E43" s="35"/>
      <c r="F43" s="35"/>
      <c r="G43" s="35"/>
      <c r="H43" s="35"/>
      <c r="I43" s="35"/>
      <c r="J43" s="7"/>
      <c r="K43" s="7"/>
      <c r="L43" s="7"/>
      <c r="M43" s="3"/>
      <c r="N43" s="3"/>
    </row>
    <row r="44" spans="1:14" ht="15.75" customHeight="1">
      <c r="A44" s="23" t="s">
        <v>117</v>
      </c>
      <c r="B44" s="34" t="s">
        <v>42</v>
      </c>
      <c r="C44" s="35"/>
      <c r="D44" s="35"/>
      <c r="E44" s="35"/>
      <c r="F44" s="35"/>
      <c r="G44" s="35"/>
      <c r="H44" s="35"/>
      <c r="I44" s="35"/>
      <c r="J44" s="7"/>
      <c r="K44" s="7"/>
      <c r="L44" s="7"/>
      <c r="M44" s="3"/>
      <c r="N44" s="3"/>
    </row>
    <row r="45" spans="1:14" ht="15.75" customHeight="1">
      <c r="A45" s="25"/>
      <c r="B45" s="199" t="s">
        <v>292</v>
      </c>
      <c r="C45" s="201"/>
      <c r="D45" s="201"/>
      <c r="E45" s="201"/>
      <c r="F45" s="201"/>
      <c r="G45" s="201"/>
      <c r="H45" s="201"/>
      <c r="I45" s="201"/>
      <c r="J45" s="11"/>
      <c r="K45" s="11"/>
      <c r="L45" s="11"/>
      <c r="M45" s="3"/>
      <c r="N45" s="3"/>
    </row>
    <row r="46" spans="1:14" ht="15.75" customHeight="1">
      <c r="A46" s="25"/>
      <c r="B46" s="201"/>
      <c r="C46" s="201"/>
      <c r="D46" s="201"/>
      <c r="E46" s="201"/>
      <c r="F46" s="201"/>
      <c r="G46" s="201"/>
      <c r="H46" s="201"/>
      <c r="I46" s="201"/>
      <c r="J46" s="11"/>
      <c r="K46" s="11"/>
      <c r="L46" s="11"/>
      <c r="M46" s="3"/>
      <c r="N46" s="3"/>
    </row>
    <row r="47" spans="1:14" ht="15.75" customHeight="1">
      <c r="A47" s="25"/>
      <c r="B47" s="201"/>
      <c r="C47" s="201"/>
      <c r="D47" s="201"/>
      <c r="E47" s="201"/>
      <c r="F47" s="201"/>
      <c r="G47" s="201"/>
      <c r="H47" s="201"/>
      <c r="I47" s="201"/>
      <c r="J47" s="11"/>
      <c r="K47" s="11"/>
      <c r="L47" s="11"/>
      <c r="M47" s="3"/>
      <c r="N47" s="3"/>
    </row>
    <row r="48" spans="1:14" ht="15.75" customHeight="1">
      <c r="A48" s="25"/>
      <c r="B48" s="201"/>
      <c r="C48" s="201"/>
      <c r="D48" s="201"/>
      <c r="E48" s="201"/>
      <c r="F48" s="201"/>
      <c r="G48" s="201"/>
      <c r="H48" s="201"/>
      <c r="I48" s="201"/>
      <c r="J48" s="11"/>
      <c r="K48" s="11"/>
      <c r="L48" s="11"/>
      <c r="M48" s="3"/>
      <c r="N48" s="3"/>
    </row>
    <row r="49" spans="1:14" ht="15.75" customHeight="1">
      <c r="A49" s="25"/>
      <c r="B49" s="21"/>
      <c r="C49" s="21"/>
      <c r="D49" s="21"/>
      <c r="E49" s="21"/>
      <c r="F49" s="21"/>
      <c r="G49" s="21"/>
      <c r="H49" s="21"/>
      <c r="I49" s="21"/>
      <c r="J49" s="11"/>
      <c r="K49" s="11"/>
      <c r="L49" s="11"/>
      <c r="M49" s="3"/>
      <c r="N49" s="3"/>
    </row>
    <row r="50" spans="1:14" ht="15.75" customHeight="1">
      <c r="A50" s="25"/>
      <c r="B50" s="21"/>
      <c r="C50" s="21"/>
      <c r="D50" s="21"/>
      <c r="E50" s="21"/>
      <c r="F50" s="21"/>
      <c r="G50" s="21"/>
      <c r="H50" s="21"/>
      <c r="I50" s="113" t="s">
        <v>306</v>
      </c>
      <c r="J50" s="11"/>
      <c r="K50" s="11"/>
      <c r="L50" s="11"/>
      <c r="M50" s="3"/>
      <c r="N50" s="3"/>
    </row>
    <row r="51" spans="1:14" ht="15.75" customHeight="1">
      <c r="A51" s="25"/>
      <c r="B51" s="26"/>
      <c r="C51" s="26"/>
      <c r="D51" s="26"/>
      <c r="E51" s="26"/>
      <c r="F51" s="26"/>
      <c r="G51" s="26"/>
      <c r="H51" s="26"/>
      <c r="I51" s="28"/>
      <c r="J51" s="7"/>
      <c r="K51" s="7"/>
      <c r="L51" s="7"/>
      <c r="M51" s="7"/>
      <c r="N51" s="3"/>
    </row>
    <row r="52" spans="1:14" ht="15.75" customHeight="1">
      <c r="A52" s="25"/>
      <c r="B52" s="26"/>
      <c r="C52" s="26"/>
      <c r="D52" s="26"/>
      <c r="E52" s="26"/>
      <c r="F52" s="26"/>
      <c r="G52" s="26"/>
      <c r="H52" s="26"/>
      <c r="I52" s="28"/>
      <c r="J52" s="7"/>
      <c r="K52" s="7"/>
      <c r="L52" s="7"/>
      <c r="M52" s="7"/>
      <c r="N52" s="3"/>
    </row>
    <row r="53" spans="1:14" ht="15.75" customHeight="1">
      <c r="A53" s="25"/>
      <c r="B53" s="26"/>
      <c r="C53" s="26"/>
      <c r="D53" s="26"/>
      <c r="E53" s="26"/>
      <c r="F53" s="26"/>
      <c r="G53" s="26"/>
      <c r="H53" s="26"/>
      <c r="I53" s="28"/>
      <c r="J53" s="7"/>
      <c r="K53" s="7"/>
      <c r="L53" s="7"/>
      <c r="M53" s="7"/>
      <c r="N53" s="3"/>
    </row>
    <row r="54" spans="1:14" ht="15.75" customHeight="1">
      <c r="A54" s="25"/>
      <c r="B54" s="26"/>
      <c r="C54" s="26"/>
      <c r="D54" s="26"/>
      <c r="E54" s="26"/>
      <c r="F54" s="26"/>
      <c r="G54" s="26"/>
      <c r="H54" s="26"/>
      <c r="I54" s="28"/>
      <c r="J54" s="7"/>
      <c r="K54" s="7"/>
      <c r="L54" s="7"/>
      <c r="M54" s="7"/>
      <c r="N54" s="3"/>
    </row>
    <row r="55" spans="1:14" ht="15.75" customHeight="1">
      <c r="A55" s="25"/>
      <c r="B55" s="26"/>
      <c r="C55" s="26"/>
      <c r="D55" s="26"/>
      <c r="E55" s="26"/>
      <c r="F55" s="26"/>
      <c r="G55" s="26"/>
      <c r="H55" s="26"/>
      <c r="I55" s="26"/>
      <c r="J55" s="7"/>
      <c r="K55" s="7"/>
      <c r="L55" s="7"/>
      <c r="M55" s="7"/>
      <c r="N55" s="3"/>
    </row>
    <row r="56" spans="1:14" ht="15.75" customHeight="1">
      <c r="A56" s="30" t="s">
        <v>0</v>
      </c>
      <c r="B56" s="30"/>
      <c r="C56" s="30"/>
      <c r="D56" s="30"/>
      <c r="E56" s="30"/>
      <c r="F56" s="30"/>
      <c r="G56" s="29"/>
      <c r="H56" s="29"/>
      <c r="I56" s="29"/>
      <c r="J56" s="7"/>
      <c r="K56" s="7"/>
      <c r="L56" s="7"/>
      <c r="M56" s="7"/>
      <c r="N56" s="3"/>
    </row>
    <row r="57" spans="1:14" ht="15.75" customHeight="1">
      <c r="A57" s="31" t="s">
        <v>1</v>
      </c>
      <c r="B57" s="31"/>
      <c r="C57" s="31"/>
      <c r="D57" s="31"/>
      <c r="E57" s="31"/>
      <c r="F57" s="31"/>
      <c r="G57" s="29"/>
      <c r="H57" s="29"/>
      <c r="I57" s="29"/>
      <c r="J57" s="7"/>
      <c r="K57" s="7"/>
      <c r="L57" s="7"/>
      <c r="M57" s="7"/>
      <c r="N57" s="3"/>
    </row>
    <row r="58" spans="1:14" ht="15">
      <c r="A58" s="38"/>
      <c r="B58" s="38"/>
      <c r="C58" s="38"/>
      <c r="D58" s="38"/>
      <c r="E58" s="38"/>
      <c r="F58" s="38"/>
      <c r="G58" s="29"/>
      <c r="H58" s="29"/>
      <c r="I58" s="29"/>
      <c r="J58" s="7"/>
      <c r="K58" s="7"/>
      <c r="L58" s="7"/>
      <c r="M58" s="7"/>
      <c r="N58" s="3"/>
    </row>
    <row r="59" spans="1:14" ht="15.75" customHeight="1">
      <c r="A59" s="187" t="s">
        <v>247</v>
      </c>
      <c r="B59" s="186"/>
      <c r="C59" s="186"/>
      <c r="D59" s="186"/>
      <c r="E59" s="186"/>
      <c r="F59" s="186"/>
      <c r="G59" s="186"/>
      <c r="H59" s="186"/>
      <c r="I59" s="186"/>
      <c r="J59" s="7"/>
      <c r="K59" s="7"/>
      <c r="L59" s="7"/>
      <c r="M59" s="7"/>
      <c r="N59" s="3"/>
    </row>
    <row r="60" spans="1:14" ht="15.75" customHeight="1">
      <c r="A60" s="186"/>
      <c r="B60" s="186"/>
      <c r="C60" s="186"/>
      <c r="D60" s="186"/>
      <c r="E60" s="186"/>
      <c r="F60" s="186"/>
      <c r="G60" s="186"/>
      <c r="H60" s="186"/>
      <c r="I60" s="186"/>
      <c r="J60" s="7"/>
      <c r="K60" s="7"/>
      <c r="L60" s="7"/>
      <c r="M60" s="7"/>
      <c r="N60" s="3"/>
    </row>
    <row r="61" spans="1:14" ht="15">
      <c r="A61" s="25"/>
      <c r="B61" s="21"/>
      <c r="C61" s="21"/>
      <c r="D61" s="21"/>
      <c r="E61" s="21"/>
      <c r="F61" s="21"/>
      <c r="G61" s="21"/>
      <c r="H61" s="21"/>
      <c r="I61" s="21"/>
      <c r="J61" s="11"/>
      <c r="K61" s="11"/>
      <c r="L61" s="11"/>
      <c r="M61" s="3"/>
      <c r="N61" s="3"/>
    </row>
    <row r="62" spans="1:14" ht="15.75" customHeight="1">
      <c r="A62" s="23" t="s">
        <v>118</v>
      </c>
      <c r="B62" s="34" t="s">
        <v>119</v>
      </c>
      <c r="C62" s="35"/>
      <c r="D62" s="35"/>
      <c r="E62" s="35"/>
      <c r="F62" s="35"/>
      <c r="G62" s="35"/>
      <c r="H62" s="35"/>
      <c r="I62" s="35"/>
      <c r="J62" s="7"/>
      <c r="K62" s="7"/>
      <c r="L62" s="7"/>
      <c r="M62" s="3"/>
      <c r="N62" s="3"/>
    </row>
    <row r="63" spans="1:14" ht="15.75" customHeight="1">
      <c r="A63" s="25"/>
      <c r="B63" s="202" t="s">
        <v>250</v>
      </c>
      <c r="C63" s="202"/>
      <c r="D63" s="202"/>
      <c r="E63" s="202"/>
      <c r="F63" s="202"/>
      <c r="G63" s="202"/>
      <c r="H63" s="202"/>
      <c r="I63" s="202"/>
      <c r="J63" s="5"/>
      <c r="K63" s="5"/>
      <c r="L63" s="5"/>
      <c r="M63" s="3"/>
      <c r="N63" s="3"/>
    </row>
    <row r="64" spans="1:14" ht="15.75" customHeight="1">
      <c r="A64" s="25"/>
      <c r="B64" s="202"/>
      <c r="C64" s="202"/>
      <c r="D64" s="202"/>
      <c r="E64" s="202"/>
      <c r="F64" s="202"/>
      <c r="G64" s="202"/>
      <c r="H64" s="202"/>
      <c r="I64" s="202"/>
      <c r="J64" s="5"/>
      <c r="K64" s="5"/>
      <c r="L64" s="5"/>
      <c r="M64" s="3"/>
      <c r="N64" s="3"/>
    </row>
    <row r="65" spans="1:14" ht="15.75" customHeight="1">
      <c r="A65" s="25"/>
      <c r="B65" s="202"/>
      <c r="C65" s="202"/>
      <c r="D65" s="202"/>
      <c r="E65" s="202"/>
      <c r="F65" s="202"/>
      <c r="G65" s="202"/>
      <c r="H65" s="202"/>
      <c r="I65" s="202"/>
      <c r="J65" s="5"/>
      <c r="K65" s="5"/>
      <c r="L65" s="5"/>
      <c r="M65" s="3"/>
      <c r="N65" s="3"/>
    </row>
    <row r="66" spans="1:14" ht="15">
      <c r="A66" s="25"/>
      <c r="B66" s="148"/>
      <c r="C66" s="148"/>
      <c r="D66" s="148"/>
      <c r="E66" s="148"/>
      <c r="F66" s="148"/>
      <c r="G66" s="148"/>
      <c r="H66" s="148"/>
      <c r="I66" s="148"/>
      <c r="J66" s="5"/>
      <c r="K66" s="5"/>
      <c r="L66" s="5"/>
      <c r="M66" s="3"/>
      <c r="N66" s="3"/>
    </row>
    <row r="67" spans="1:14" ht="15.75" customHeight="1">
      <c r="A67" s="23" t="s">
        <v>120</v>
      </c>
      <c r="B67" s="34" t="s">
        <v>265</v>
      </c>
      <c r="C67" s="35"/>
      <c r="D67" s="35"/>
      <c r="E67" s="35"/>
      <c r="F67" s="35"/>
      <c r="G67" s="35"/>
      <c r="H67" s="35"/>
      <c r="I67" s="35"/>
      <c r="J67" s="7"/>
      <c r="K67" s="7"/>
      <c r="L67" s="7"/>
      <c r="M67" s="3"/>
      <c r="N67" s="3"/>
    </row>
    <row r="68" spans="1:14" ht="15.75" customHeight="1">
      <c r="A68" s="25"/>
      <c r="B68" s="199" t="s">
        <v>308</v>
      </c>
      <c r="C68" s="206"/>
      <c r="D68" s="206"/>
      <c r="E68" s="206"/>
      <c r="F68" s="206"/>
      <c r="G68" s="206"/>
      <c r="H68" s="206"/>
      <c r="I68" s="206"/>
      <c r="J68" s="5"/>
      <c r="K68" s="5"/>
      <c r="L68" s="5"/>
      <c r="M68" s="3"/>
      <c r="N68" s="3"/>
    </row>
    <row r="69" spans="1:14" ht="15.75" customHeight="1">
      <c r="A69" s="25"/>
      <c r="B69" s="206"/>
      <c r="C69" s="206"/>
      <c r="D69" s="206"/>
      <c r="E69" s="206"/>
      <c r="F69" s="206"/>
      <c r="G69" s="206"/>
      <c r="H69" s="206"/>
      <c r="I69" s="206"/>
      <c r="J69" s="5"/>
      <c r="K69" s="5"/>
      <c r="L69" s="5"/>
      <c r="M69" s="3"/>
      <c r="N69" s="3"/>
    </row>
    <row r="70" spans="1:14" ht="15.75" customHeight="1">
      <c r="A70" s="25"/>
      <c r="B70" s="206"/>
      <c r="C70" s="206"/>
      <c r="D70" s="206"/>
      <c r="E70" s="206"/>
      <c r="F70" s="206"/>
      <c r="G70" s="206"/>
      <c r="H70" s="206"/>
      <c r="I70" s="206"/>
      <c r="J70" s="5"/>
      <c r="K70" s="5"/>
      <c r="L70" s="5"/>
      <c r="M70" s="3"/>
      <c r="N70" s="3"/>
    </row>
    <row r="71" spans="1:14" ht="15.75" customHeight="1">
      <c r="A71" s="25"/>
      <c r="B71" s="204"/>
      <c r="C71" s="204"/>
      <c r="D71" s="204"/>
      <c r="E71" s="204"/>
      <c r="F71" s="204"/>
      <c r="G71" s="204"/>
      <c r="H71" s="204"/>
      <c r="I71" s="204"/>
      <c r="J71" s="5"/>
      <c r="K71" s="5"/>
      <c r="L71" s="5"/>
      <c r="M71" s="3"/>
      <c r="N71" s="3"/>
    </row>
    <row r="72" spans="1:14" ht="15">
      <c r="A72" s="25"/>
      <c r="B72" s="21"/>
      <c r="C72" s="21"/>
      <c r="D72" s="21"/>
      <c r="E72" s="21"/>
      <c r="F72" s="21"/>
      <c r="G72" s="21"/>
      <c r="H72" s="21"/>
      <c r="I72" s="21"/>
      <c r="J72" s="5"/>
      <c r="K72" s="5"/>
      <c r="L72" s="5"/>
      <c r="M72" s="3"/>
      <c r="N72" s="3"/>
    </row>
    <row r="73" spans="1:14" ht="15.75" customHeight="1">
      <c r="A73" s="25"/>
      <c r="B73" s="199" t="s">
        <v>287</v>
      </c>
      <c r="C73" s="201"/>
      <c r="D73" s="201"/>
      <c r="E73" s="201"/>
      <c r="F73" s="201"/>
      <c r="G73" s="201"/>
      <c r="H73" s="201"/>
      <c r="I73" s="201"/>
      <c r="J73" s="5"/>
      <c r="K73" s="5"/>
      <c r="L73" s="5"/>
      <c r="M73" s="3"/>
      <c r="N73" s="3"/>
    </row>
    <row r="74" spans="1:14" ht="15.75" customHeight="1">
      <c r="A74" s="25"/>
      <c r="B74" s="199"/>
      <c r="C74" s="201"/>
      <c r="D74" s="201"/>
      <c r="E74" s="201"/>
      <c r="F74" s="201"/>
      <c r="G74" s="201"/>
      <c r="H74" s="201"/>
      <c r="I74" s="201"/>
      <c r="J74" s="5"/>
      <c r="K74" s="5"/>
      <c r="L74" s="5"/>
      <c r="M74" s="3"/>
      <c r="N74" s="3"/>
    </row>
    <row r="75" spans="1:14" ht="15">
      <c r="A75" s="25"/>
      <c r="B75" s="26"/>
      <c r="C75" s="21"/>
      <c r="D75" s="21"/>
      <c r="E75" s="21"/>
      <c r="F75" s="21"/>
      <c r="G75" s="21"/>
      <c r="H75" s="21"/>
      <c r="I75" s="171" t="s">
        <v>18</v>
      </c>
      <c r="J75" s="5"/>
      <c r="K75" s="5"/>
      <c r="L75" s="5"/>
      <c r="M75" s="3"/>
      <c r="N75" s="3"/>
    </row>
    <row r="76" spans="1:14" ht="15.75" customHeight="1">
      <c r="A76" s="25"/>
      <c r="B76" s="21" t="s">
        <v>288</v>
      </c>
      <c r="C76" s="21"/>
      <c r="D76" s="21"/>
      <c r="E76" s="21"/>
      <c r="F76" s="21"/>
      <c r="G76" s="21"/>
      <c r="H76" s="21"/>
      <c r="I76" s="173">
        <v>18558</v>
      </c>
      <c r="J76" s="5"/>
      <c r="K76" s="5"/>
      <c r="L76" s="5"/>
      <c r="M76" s="3"/>
      <c r="N76" s="3"/>
    </row>
    <row r="77" spans="1:14" ht="15.75" customHeight="1">
      <c r="A77" s="25"/>
      <c r="B77" s="207" t="s">
        <v>289</v>
      </c>
      <c r="C77" s="207"/>
      <c r="D77" s="207"/>
      <c r="E77" s="207"/>
      <c r="F77" s="21"/>
      <c r="G77" s="21"/>
      <c r="H77" s="21"/>
      <c r="I77" s="173">
        <v>407</v>
      </c>
      <c r="J77" s="5"/>
      <c r="K77" s="5"/>
      <c r="L77" s="5"/>
      <c r="M77" s="3"/>
      <c r="N77" s="3"/>
    </row>
    <row r="78" spans="1:14" ht="15.75" customHeight="1" thickBot="1">
      <c r="A78" s="25"/>
      <c r="B78" s="21"/>
      <c r="C78" s="21"/>
      <c r="D78" s="21"/>
      <c r="E78" s="21"/>
      <c r="F78" s="21"/>
      <c r="G78" s="21"/>
      <c r="H78" s="21"/>
      <c r="I78" s="174">
        <f>I76-I77</f>
        <v>18151</v>
      </c>
      <c r="J78" s="5"/>
      <c r="K78" s="5"/>
      <c r="L78" s="5"/>
      <c r="M78" s="3"/>
      <c r="N78" s="3"/>
    </row>
    <row r="79" spans="1:14" ht="15.75" customHeight="1" thickBot="1" thickTop="1">
      <c r="A79" s="25"/>
      <c r="B79" s="207" t="s">
        <v>290</v>
      </c>
      <c r="C79" s="207"/>
      <c r="D79" s="21"/>
      <c r="E79" s="21"/>
      <c r="F79" s="21"/>
      <c r="G79" s="21"/>
      <c r="H79" s="21"/>
      <c r="I79" s="175">
        <v>18203</v>
      </c>
      <c r="J79" s="5"/>
      <c r="K79" s="5"/>
      <c r="L79" s="5"/>
      <c r="M79" s="3"/>
      <c r="N79" s="3"/>
    </row>
    <row r="80" spans="1:14" ht="15.75" thickTop="1">
      <c r="A80" s="25"/>
      <c r="B80" s="21"/>
      <c r="C80" s="21"/>
      <c r="D80" s="21"/>
      <c r="E80" s="21"/>
      <c r="F80" s="21"/>
      <c r="G80" s="21"/>
      <c r="H80" s="21"/>
      <c r="I80" s="21"/>
      <c r="J80" s="5"/>
      <c r="K80" s="5"/>
      <c r="L80" s="5"/>
      <c r="M80" s="3"/>
      <c r="N80" s="3"/>
    </row>
    <row r="81" spans="1:14" ht="15.75" customHeight="1">
      <c r="A81" s="23" t="s">
        <v>121</v>
      </c>
      <c r="B81" s="34" t="s">
        <v>122</v>
      </c>
      <c r="C81" s="35"/>
      <c r="D81" s="35"/>
      <c r="E81" s="35"/>
      <c r="F81" s="35"/>
      <c r="G81" s="35"/>
      <c r="H81" s="35"/>
      <c r="I81" s="35"/>
      <c r="J81" s="7"/>
      <c r="K81" s="7"/>
      <c r="L81" s="7"/>
      <c r="M81" s="3"/>
      <c r="N81" s="3"/>
    </row>
    <row r="82" spans="1:14" ht="15.75" customHeight="1">
      <c r="A82" s="25"/>
      <c r="B82" s="206" t="s">
        <v>123</v>
      </c>
      <c r="C82" s="206"/>
      <c r="D82" s="206"/>
      <c r="E82" s="206"/>
      <c r="F82" s="206"/>
      <c r="G82" s="206"/>
      <c r="H82" s="206"/>
      <c r="I82" s="206"/>
      <c r="J82" s="5"/>
      <c r="K82" s="5"/>
      <c r="L82" s="5"/>
      <c r="M82" s="3"/>
      <c r="N82" s="3"/>
    </row>
    <row r="83" spans="1:14" ht="15.75" customHeight="1">
      <c r="A83" s="25"/>
      <c r="B83" s="206"/>
      <c r="C83" s="206"/>
      <c r="D83" s="206"/>
      <c r="E83" s="206"/>
      <c r="F83" s="206"/>
      <c r="G83" s="206"/>
      <c r="H83" s="206"/>
      <c r="I83" s="206"/>
      <c r="J83" s="5"/>
      <c r="K83" s="5"/>
      <c r="L83" s="5"/>
      <c r="M83" s="3"/>
      <c r="N83" s="3"/>
    </row>
    <row r="84" spans="1:14" ht="15">
      <c r="A84" s="32"/>
      <c r="B84" s="32"/>
      <c r="C84" s="32"/>
      <c r="D84" s="32"/>
      <c r="E84" s="32"/>
      <c r="F84" s="32"/>
      <c r="G84" s="32"/>
      <c r="H84" s="32"/>
      <c r="I84" s="32"/>
      <c r="J84" s="7"/>
      <c r="K84" s="7"/>
      <c r="L84" s="7"/>
      <c r="M84" s="7"/>
      <c r="N84" s="3"/>
    </row>
    <row r="85" spans="1:14" ht="15.75" customHeight="1">
      <c r="A85" s="23" t="s">
        <v>124</v>
      </c>
      <c r="B85" s="34" t="s">
        <v>125</v>
      </c>
      <c r="C85" s="35"/>
      <c r="D85" s="35"/>
      <c r="E85" s="35"/>
      <c r="F85" s="35"/>
      <c r="G85" s="35"/>
      <c r="H85" s="35"/>
      <c r="I85" s="35"/>
      <c r="J85" s="7"/>
      <c r="K85" s="7"/>
      <c r="L85" s="7"/>
      <c r="M85" s="3"/>
      <c r="N85" s="3"/>
    </row>
    <row r="86" spans="1:14" ht="15.75" customHeight="1">
      <c r="A86" s="25"/>
      <c r="B86" s="199" t="s">
        <v>126</v>
      </c>
      <c r="C86" s="199"/>
      <c r="D86" s="199"/>
      <c r="E86" s="199"/>
      <c r="F86" s="199"/>
      <c r="G86" s="199"/>
      <c r="H86" s="199"/>
      <c r="I86" s="199"/>
      <c r="J86" s="7"/>
      <c r="K86" s="7"/>
      <c r="L86" s="7"/>
      <c r="M86" s="7"/>
      <c r="N86" s="3"/>
    </row>
    <row r="87" spans="1:14" ht="15.75" customHeight="1">
      <c r="A87" s="25"/>
      <c r="B87" s="199"/>
      <c r="C87" s="199"/>
      <c r="D87" s="199"/>
      <c r="E87" s="199"/>
      <c r="F87" s="199"/>
      <c r="G87" s="199"/>
      <c r="H87" s="199"/>
      <c r="I87" s="199"/>
      <c r="J87" s="7"/>
      <c r="K87" s="7"/>
      <c r="L87" s="7"/>
      <c r="M87" s="7"/>
      <c r="N87" s="3"/>
    </row>
    <row r="88" spans="1:14" ht="15">
      <c r="A88" s="25"/>
      <c r="B88" s="35"/>
      <c r="C88" s="35"/>
      <c r="D88" s="35"/>
      <c r="E88" s="35"/>
      <c r="F88" s="35"/>
      <c r="G88" s="35"/>
      <c r="H88" s="35"/>
      <c r="I88" s="35"/>
      <c r="J88" s="7"/>
      <c r="K88" s="7"/>
      <c r="L88" s="7"/>
      <c r="M88" s="3"/>
      <c r="N88" s="3"/>
    </row>
    <row r="89" spans="1:14" ht="15.75" customHeight="1">
      <c r="A89" s="23" t="s">
        <v>127</v>
      </c>
      <c r="B89" s="34" t="s">
        <v>128</v>
      </c>
      <c r="C89" s="35"/>
      <c r="D89" s="35"/>
      <c r="E89" s="35"/>
      <c r="F89" s="35"/>
      <c r="G89" s="35"/>
      <c r="H89" s="35"/>
      <c r="I89" s="35"/>
      <c r="J89" s="7"/>
      <c r="K89" s="7"/>
      <c r="L89" s="7"/>
      <c r="M89" s="3"/>
      <c r="N89" s="3"/>
    </row>
    <row r="90" spans="1:14" ht="15.75" customHeight="1">
      <c r="A90" s="25"/>
      <c r="B90" s="35" t="s">
        <v>129</v>
      </c>
      <c r="C90" s="35"/>
      <c r="D90" s="35"/>
      <c r="E90" s="35"/>
      <c r="F90" s="35"/>
      <c r="G90" s="35"/>
      <c r="H90" s="35"/>
      <c r="I90" s="35"/>
      <c r="J90" s="7"/>
      <c r="K90" s="7"/>
      <c r="L90" s="7"/>
      <c r="M90" s="3"/>
      <c r="N90" s="3"/>
    </row>
    <row r="91" spans="1:14" ht="8.25" customHeight="1">
      <c r="A91" s="25"/>
      <c r="B91" s="35"/>
      <c r="C91" s="35"/>
      <c r="D91" s="35"/>
      <c r="E91" s="35"/>
      <c r="F91" s="35"/>
      <c r="G91" s="35"/>
      <c r="H91" s="35"/>
      <c r="I91" s="35"/>
      <c r="J91" s="7"/>
      <c r="K91" s="7"/>
      <c r="L91" s="7"/>
      <c r="M91" s="3"/>
      <c r="N91" s="3"/>
    </row>
    <row r="92" spans="1:14" ht="15.75" customHeight="1">
      <c r="A92" s="25"/>
      <c r="B92" s="178"/>
      <c r="C92" s="178"/>
      <c r="D92" s="178"/>
      <c r="E92" s="178"/>
      <c r="F92" s="178"/>
      <c r="G92" s="178"/>
      <c r="H92" s="178"/>
      <c r="I92" s="178"/>
      <c r="J92" s="7"/>
      <c r="K92" s="7"/>
      <c r="L92" s="7"/>
      <c r="M92" s="3"/>
      <c r="N92" s="3"/>
    </row>
    <row r="93" spans="1:14" ht="15.75" customHeight="1">
      <c r="A93" s="25"/>
      <c r="B93" s="178"/>
      <c r="C93" s="178"/>
      <c r="D93" s="178"/>
      <c r="E93" s="178"/>
      <c r="F93" s="178"/>
      <c r="G93" s="178"/>
      <c r="H93" s="178"/>
      <c r="I93" s="178"/>
      <c r="J93" s="7"/>
      <c r="K93" s="7"/>
      <c r="L93" s="7"/>
      <c r="M93" s="3"/>
      <c r="N93" s="3"/>
    </row>
    <row r="94" spans="1:14" ht="15.75" customHeight="1">
      <c r="A94" s="25"/>
      <c r="B94" s="178"/>
      <c r="C94" s="178"/>
      <c r="D94" s="178"/>
      <c r="E94" s="178"/>
      <c r="F94" s="178"/>
      <c r="G94" s="178"/>
      <c r="H94" s="178"/>
      <c r="I94" s="178"/>
      <c r="J94" s="7"/>
      <c r="K94" s="7"/>
      <c r="L94" s="7"/>
      <c r="M94" s="3"/>
      <c r="N94" s="3"/>
    </row>
    <row r="95" spans="1:14" ht="15.75" customHeight="1">
      <c r="A95" s="25"/>
      <c r="B95" s="178"/>
      <c r="C95" s="178"/>
      <c r="D95" s="178"/>
      <c r="E95" s="178"/>
      <c r="F95" s="178"/>
      <c r="G95" s="178"/>
      <c r="H95" s="178"/>
      <c r="I95" s="113" t="s">
        <v>305</v>
      </c>
      <c r="J95" s="7"/>
      <c r="K95" s="7"/>
      <c r="L95" s="7"/>
      <c r="M95" s="3"/>
      <c r="N95" s="3"/>
    </row>
    <row r="96" spans="1:14" ht="15.75" customHeight="1">
      <c r="A96" s="29"/>
      <c r="B96" s="38"/>
      <c r="C96" s="38"/>
      <c r="D96" s="38"/>
      <c r="E96" s="38"/>
      <c r="F96" s="38"/>
      <c r="G96" s="38"/>
      <c r="H96" s="38"/>
      <c r="I96" s="28"/>
      <c r="J96" s="3"/>
      <c r="K96" s="3"/>
      <c r="L96" s="3"/>
      <c r="M96" s="3"/>
      <c r="N96" s="3"/>
    </row>
    <row r="97" spans="1:14" ht="15.75" customHeight="1">
      <c r="A97" s="29"/>
      <c r="B97" s="38"/>
      <c r="C97" s="38"/>
      <c r="D97" s="38"/>
      <c r="E97" s="38"/>
      <c r="F97" s="38"/>
      <c r="G97" s="38"/>
      <c r="H97" s="38"/>
      <c r="I97" s="28"/>
      <c r="J97" s="3"/>
      <c r="K97" s="3"/>
      <c r="L97" s="3"/>
      <c r="M97" s="3"/>
      <c r="N97" s="3"/>
    </row>
    <row r="98" spans="1:14" ht="15.75" customHeight="1">
      <c r="A98" s="29"/>
      <c r="B98" s="38"/>
      <c r="C98" s="38"/>
      <c r="D98" s="38"/>
      <c r="E98" s="38"/>
      <c r="F98" s="38"/>
      <c r="G98" s="38"/>
      <c r="H98" s="38"/>
      <c r="I98" s="28"/>
      <c r="J98" s="3"/>
      <c r="K98" s="3"/>
      <c r="L98" s="3"/>
      <c r="M98" s="3"/>
      <c r="N98" s="3"/>
    </row>
    <row r="99" spans="1:14" ht="15.75" customHeight="1">
      <c r="A99" s="29"/>
      <c r="B99" s="38"/>
      <c r="C99" s="38"/>
      <c r="D99" s="38"/>
      <c r="E99" s="38"/>
      <c r="F99" s="38"/>
      <c r="G99" s="38"/>
      <c r="H99" s="38"/>
      <c r="I99" s="28"/>
      <c r="J99" s="3"/>
      <c r="K99" s="3"/>
      <c r="L99" s="3"/>
      <c r="M99" s="3"/>
      <c r="N99" s="3"/>
    </row>
    <row r="100" spans="1:14" ht="12.75" customHeight="1">
      <c r="A100" s="25"/>
      <c r="B100" s="26"/>
      <c r="C100" s="26"/>
      <c r="D100" s="26"/>
      <c r="E100" s="26"/>
      <c r="F100" s="26"/>
      <c r="G100" s="26"/>
      <c r="H100" s="26"/>
      <c r="I100" s="26"/>
      <c r="J100" s="3"/>
      <c r="K100" s="3"/>
      <c r="L100" s="3"/>
      <c r="M100" s="3"/>
      <c r="N100" s="3"/>
    </row>
    <row r="101" spans="1:14" ht="15.75" customHeight="1">
      <c r="A101" s="30" t="s">
        <v>0</v>
      </c>
      <c r="B101" s="30"/>
      <c r="C101" s="30"/>
      <c r="D101" s="30"/>
      <c r="E101" s="30"/>
      <c r="F101" s="30"/>
      <c r="G101" s="29"/>
      <c r="H101" s="29"/>
      <c r="I101" s="29"/>
      <c r="J101" s="3"/>
      <c r="K101" s="3"/>
      <c r="L101" s="3"/>
      <c r="M101" s="3"/>
      <c r="N101" s="3"/>
    </row>
    <row r="102" spans="1:14" ht="15.75" customHeight="1">
      <c r="A102" s="31" t="s">
        <v>1</v>
      </c>
      <c r="B102" s="31"/>
      <c r="C102" s="31"/>
      <c r="D102" s="31"/>
      <c r="E102" s="31"/>
      <c r="F102" s="31"/>
      <c r="G102" s="29"/>
      <c r="H102" s="29"/>
      <c r="I102" s="29"/>
      <c r="J102" s="3"/>
      <c r="K102" s="3"/>
      <c r="L102" s="3"/>
      <c r="M102" s="3"/>
      <c r="N102" s="3"/>
    </row>
    <row r="103" spans="1:14" ht="14.25" customHeight="1">
      <c r="A103" s="38"/>
      <c r="B103" s="38"/>
      <c r="C103" s="38"/>
      <c r="D103" s="38"/>
      <c r="E103" s="38"/>
      <c r="F103" s="38"/>
      <c r="G103" s="29"/>
      <c r="H103" s="29"/>
      <c r="I103" s="29"/>
      <c r="J103" s="3"/>
      <c r="K103" s="3"/>
      <c r="L103" s="3"/>
      <c r="M103" s="3"/>
      <c r="N103" s="3"/>
    </row>
    <row r="104" spans="1:14" ht="15.75" customHeight="1">
      <c r="A104" s="187" t="s">
        <v>247</v>
      </c>
      <c r="B104" s="187"/>
      <c r="C104" s="187"/>
      <c r="D104" s="187"/>
      <c r="E104" s="187"/>
      <c r="F104" s="187"/>
      <c r="G104" s="187"/>
      <c r="H104" s="187"/>
      <c r="I104" s="187"/>
      <c r="J104" s="3"/>
      <c r="K104" s="3"/>
      <c r="L104" s="3"/>
      <c r="M104" s="3"/>
      <c r="N104" s="3"/>
    </row>
    <row r="105" spans="1:14" ht="15.75" customHeight="1">
      <c r="A105" s="187"/>
      <c r="B105" s="187"/>
      <c r="C105" s="187"/>
      <c r="D105" s="187"/>
      <c r="E105" s="187"/>
      <c r="F105" s="187"/>
      <c r="G105" s="187"/>
      <c r="H105" s="187"/>
      <c r="I105" s="187"/>
      <c r="J105" s="3"/>
      <c r="K105" s="3"/>
      <c r="L105" s="3"/>
      <c r="M105" s="3"/>
      <c r="N105" s="3"/>
    </row>
    <row r="106" spans="1:14" ht="12" customHeight="1">
      <c r="A106" s="25"/>
      <c r="B106" s="35"/>
      <c r="C106" s="35"/>
      <c r="D106" s="35"/>
      <c r="E106" s="35"/>
      <c r="F106" s="35"/>
      <c r="G106" s="35"/>
      <c r="H106" s="35"/>
      <c r="I106" s="35"/>
      <c r="J106" s="7"/>
      <c r="K106" s="7"/>
      <c r="L106" s="7"/>
      <c r="M106" s="3"/>
      <c r="N106" s="3"/>
    </row>
    <row r="107" spans="1:14" ht="15.75" customHeight="1">
      <c r="A107" s="23" t="s">
        <v>130</v>
      </c>
      <c r="B107" s="34" t="s">
        <v>131</v>
      </c>
      <c r="C107" s="35"/>
      <c r="D107" s="35"/>
      <c r="E107" s="35"/>
      <c r="F107" s="35"/>
      <c r="G107" s="35"/>
      <c r="H107" s="35"/>
      <c r="I107" s="35"/>
      <c r="J107" s="7"/>
      <c r="K107" s="7"/>
      <c r="L107" s="7"/>
      <c r="M107" s="3"/>
      <c r="N107" s="3"/>
    </row>
    <row r="108" spans="1:14" ht="15.75" customHeight="1">
      <c r="A108" s="25"/>
      <c r="B108" s="200" t="s">
        <v>291</v>
      </c>
      <c r="C108" s="200"/>
      <c r="D108" s="200"/>
      <c r="E108" s="200"/>
      <c r="F108" s="200"/>
      <c r="G108" s="200"/>
      <c r="H108" s="200"/>
      <c r="I108" s="200"/>
      <c r="J108" s="7"/>
      <c r="K108" s="7"/>
      <c r="L108" s="7"/>
      <c r="M108" s="3"/>
      <c r="N108" s="3"/>
    </row>
    <row r="109" spans="1:14" ht="15.75" customHeight="1">
      <c r="A109" s="25"/>
      <c r="B109" s="200"/>
      <c r="C109" s="200"/>
      <c r="D109" s="200"/>
      <c r="E109" s="200"/>
      <c r="F109" s="200"/>
      <c r="G109" s="200"/>
      <c r="H109" s="200"/>
      <c r="I109" s="200"/>
      <c r="J109" s="7"/>
      <c r="K109" s="7"/>
      <c r="L109" s="7"/>
      <c r="M109" s="3"/>
      <c r="N109" s="3"/>
    </row>
    <row r="110" spans="1:14" ht="15.75" customHeight="1">
      <c r="A110" s="25"/>
      <c r="B110" s="200"/>
      <c r="C110" s="200"/>
      <c r="D110" s="200"/>
      <c r="E110" s="200"/>
      <c r="F110" s="200"/>
      <c r="G110" s="200"/>
      <c r="H110" s="200"/>
      <c r="I110" s="200"/>
      <c r="J110" s="7"/>
      <c r="K110" s="7"/>
      <c r="L110" s="7"/>
      <c r="M110" s="3"/>
      <c r="N110" s="3"/>
    </row>
    <row r="111" spans="1:14" ht="15.75" customHeight="1">
      <c r="A111" s="25"/>
      <c r="B111" s="200"/>
      <c r="C111" s="200"/>
      <c r="D111" s="200"/>
      <c r="E111" s="200"/>
      <c r="F111" s="200"/>
      <c r="G111" s="200"/>
      <c r="H111" s="200"/>
      <c r="I111" s="200"/>
      <c r="J111" s="7"/>
      <c r="K111" s="7"/>
      <c r="L111" s="7"/>
      <c r="M111" s="3"/>
      <c r="N111" s="3"/>
    </row>
    <row r="112" spans="1:14" ht="6.75" customHeight="1">
      <c r="A112" s="25"/>
      <c r="B112" s="67"/>
      <c r="C112" s="67"/>
      <c r="D112" s="67"/>
      <c r="E112" s="67"/>
      <c r="F112" s="67"/>
      <c r="G112" s="67"/>
      <c r="H112" s="67"/>
      <c r="I112" s="67"/>
      <c r="J112" s="7"/>
      <c r="K112" s="7"/>
      <c r="L112" s="7"/>
      <c r="M112" s="3"/>
      <c r="N112" s="3"/>
    </row>
    <row r="113" spans="1:14" ht="15.75" customHeight="1">
      <c r="A113" s="25"/>
      <c r="B113" s="192" t="s">
        <v>307</v>
      </c>
      <c r="C113" s="192"/>
      <c r="D113" s="192"/>
      <c r="E113" s="192"/>
      <c r="F113" s="192"/>
      <c r="G113" s="192"/>
      <c r="H113" s="192"/>
      <c r="I113" s="192"/>
      <c r="J113" s="7"/>
      <c r="K113" s="7"/>
      <c r="L113" s="7"/>
      <c r="M113" s="3"/>
      <c r="N113" s="3"/>
    </row>
    <row r="114" spans="1:14" ht="15.75" customHeight="1">
      <c r="A114" s="25"/>
      <c r="B114" s="192"/>
      <c r="C114" s="192"/>
      <c r="D114" s="192"/>
      <c r="E114" s="192"/>
      <c r="F114" s="192"/>
      <c r="G114" s="192"/>
      <c r="H114" s="192"/>
      <c r="I114" s="192"/>
      <c r="J114" s="7"/>
      <c r="K114" s="7"/>
      <c r="L114" s="7"/>
      <c r="M114" s="3"/>
      <c r="N114" s="3"/>
    </row>
    <row r="115" spans="1:14" ht="15.75" customHeight="1">
      <c r="A115" s="25"/>
      <c r="B115" s="192"/>
      <c r="C115" s="192"/>
      <c r="D115" s="192"/>
      <c r="E115" s="192"/>
      <c r="F115" s="192"/>
      <c r="G115" s="192"/>
      <c r="H115" s="192"/>
      <c r="I115" s="192"/>
      <c r="J115" s="7"/>
      <c r="K115" s="7"/>
      <c r="L115" s="7"/>
      <c r="M115" s="3"/>
      <c r="N115" s="3"/>
    </row>
    <row r="116" spans="1:14" ht="15.75" customHeight="1">
      <c r="A116" s="25"/>
      <c r="B116" s="192"/>
      <c r="C116" s="192"/>
      <c r="D116" s="192"/>
      <c r="E116" s="192"/>
      <c r="F116" s="192"/>
      <c r="G116" s="192"/>
      <c r="H116" s="192"/>
      <c r="I116" s="192"/>
      <c r="J116" s="7"/>
      <c r="K116" s="7"/>
      <c r="L116" s="7"/>
      <c r="M116" s="3"/>
      <c r="N116" s="3"/>
    </row>
    <row r="117" spans="1:14" ht="15.75" customHeight="1">
      <c r="A117" s="25"/>
      <c r="B117" s="192"/>
      <c r="C117" s="192"/>
      <c r="D117" s="192"/>
      <c r="E117" s="192"/>
      <c r="F117" s="192"/>
      <c r="G117" s="192"/>
      <c r="H117" s="192"/>
      <c r="I117" s="192"/>
      <c r="J117" s="7"/>
      <c r="K117" s="7"/>
      <c r="L117" s="7"/>
      <c r="M117" s="3"/>
      <c r="N117" s="3"/>
    </row>
    <row r="118" spans="1:14" ht="15.75" customHeight="1">
      <c r="A118" s="25"/>
      <c r="B118" s="192"/>
      <c r="C118" s="192"/>
      <c r="D118" s="192"/>
      <c r="E118" s="192"/>
      <c r="F118" s="192"/>
      <c r="G118" s="192"/>
      <c r="H118" s="192"/>
      <c r="I118" s="192"/>
      <c r="J118" s="7"/>
      <c r="K118" s="7"/>
      <c r="L118" s="7"/>
      <c r="M118" s="3"/>
      <c r="N118" s="3"/>
    </row>
    <row r="119" spans="1:14" ht="15.75" customHeight="1">
      <c r="A119" s="25"/>
      <c r="B119" s="192"/>
      <c r="C119" s="192"/>
      <c r="D119" s="192"/>
      <c r="E119" s="192"/>
      <c r="F119" s="192"/>
      <c r="G119" s="192"/>
      <c r="H119" s="192"/>
      <c r="I119" s="192"/>
      <c r="J119" s="7"/>
      <c r="K119" s="7"/>
      <c r="L119" s="7"/>
      <c r="M119" s="3"/>
      <c r="N119" s="3"/>
    </row>
    <row r="120" spans="1:14" ht="9.75" customHeight="1">
      <c r="A120" s="25"/>
      <c r="B120" s="35"/>
      <c r="C120" s="35"/>
      <c r="D120" s="35"/>
      <c r="E120" s="35"/>
      <c r="F120" s="35"/>
      <c r="G120" s="35"/>
      <c r="H120" s="35"/>
      <c r="I120" s="35"/>
      <c r="J120" s="7"/>
      <c r="K120" s="7"/>
      <c r="L120" s="7"/>
      <c r="M120" s="3"/>
      <c r="N120" s="3"/>
    </row>
    <row r="121" spans="1:14" ht="15.75" customHeight="1">
      <c r="A121" s="23" t="s">
        <v>132</v>
      </c>
      <c r="B121" s="34" t="s">
        <v>133</v>
      </c>
      <c r="C121" s="35"/>
      <c r="D121" s="35"/>
      <c r="E121" s="35"/>
      <c r="F121" s="35"/>
      <c r="G121" s="35"/>
      <c r="H121" s="35"/>
      <c r="I121" s="35"/>
      <c r="J121" s="7"/>
      <c r="K121" s="7"/>
      <c r="L121" s="7"/>
      <c r="M121" s="3"/>
      <c r="N121" s="3"/>
    </row>
    <row r="122" spans="1:14" ht="15.75" customHeight="1">
      <c r="A122" s="149" t="s">
        <v>134</v>
      </c>
      <c r="B122" s="35" t="s">
        <v>135</v>
      </c>
      <c r="C122" s="35"/>
      <c r="D122" s="35"/>
      <c r="E122" s="35"/>
      <c r="F122" s="35"/>
      <c r="G122" s="35"/>
      <c r="H122" s="35"/>
      <c r="I122" s="35"/>
      <c r="J122" s="7"/>
      <c r="K122" s="7"/>
      <c r="L122" s="3"/>
      <c r="M122" s="3"/>
      <c r="N122" s="3"/>
    </row>
    <row r="123" spans="1:14" ht="15.75" customHeight="1">
      <c r="A123" s="149"/>
      <c r="B123" s="199" t="s">
        <v>262</v>
      </c>
      <c r="C123" s="199"/>
      <c r="D123" s="199"/>
      <c r="E123" s="199"/>
      <c r="F123" s="199"/>
      <c r="G123" s="199"/>
      <c r="H123" s="199"/>
      <c r="I123" s="199"/>
      <c r="J123" s="4"/>
      <c r="K123" s="4"/>
      <c r="L123" s="4"/>
      <c r="M123" s="3"/>
      <c r="N123" s="3"/>
    </row>
    <row r="124" spans="1:14" ht="15.75" customHeight="1">
      <c r="A124" s="149"/>
      <c r="B124" s="199"/>
      <c r="C124" s="199"/>
      <c r="D124" s="199"/>
      <c r="E124" s="199"/>
      <c r="F124" s="199"/>
      <c r="G124" s="199"/>
      <c r="H124" s="199"/>
      <c r="I124" s="199"/>
      <c r="J124" s="4"/>
      <c r="K124" s="4"/>
      <c r="L124" s="4"/>
      <c r="M124" s="3"/>
      <c r="N124" s="3"/>
    </row>
    <row r="125" spans="1:14" ht="15.75" customHeight="1">
      <c r="A125" s="149"/>
      <c r="B125" s="199"/>
      <c r="C125" s="199"/>
      <c r="D125" s="199"/>
      <c r="E125" s="199"/>
      <c r="F125" s="199"/>
      <c r="G125" s="199"/>
      <c r="H125" s="199"/>
      <c r="I125" s="199"/>
      <c r="J125" s="4"/>
      <c r="K125" s="4"/>
      <c r="L125" s="4"/>
      <c r="M125" s="3"/>
      <c r="N125" s="3"/>
    </row>
    <row r="126" spans="1:14" ht="7.5" customHeight="1">
      <c r="A126" s="149"/>
      <c r="B126" s="26"/>
      <c r="C126" s="26"/>
      <c r="D126" s="26"/>
      <c r="E126" s="26"/>
      <c r="F126" s="26"/>
      <c r="G126" s="26"/>
      <c r="H126" s="26"/>
      <c r="I126" s="26"/>
      <c r="J126" s="4"/>
      <c r="K126" s="4"/>
      <c r="L126" s="4"/>
      <c r="M126" s="3"/>
      <c r="N126" s="3"/>
    </row>
    <row r="127" spans="1:14" ht="15.75" customHeight="1">
      <c r="A127" s="149"/>
      <c r="B127" s="199" t="s">
        <v>263</v>
      </c>
      <c r="C127" s="199"/>
      <c r="D127" s="199"/>
      <c r="E127" s="199"/>
      <c r="F127" s="199"/>
      <c r="G127" s="199"/>
      <c r="H127" s="199"/>
      <c r="I127" s="199"/>
      <c r="J127" s="4"/>
      <c r="K127" s="4"/>
      <c r="L127" s="4"/>
      <c r="M127" s="3"/>
      <c r="N127" s="3"/>
    </row>
    <row r="128" spans="1:14" ht="15.75" customHeight="1">
      <c r="A128" s="149"/>
      <c r="B128" s="199"/>
      <c r="C128" s="199"/>
      <c r="D128" s="199"/>
      <c r="E128" s="199"/>
      <c r="F128" s="199"/>
      <c r="G128" s="199"/>
      <c r="H128" s="199"/>
      <c r="I128" s="199"/>
      <c r="J128" s="4"/>
      <c r="K128" s="4"/>
      <c r="L128" s="4"/>
      <c r="M128" s="3"/>
      <c r="N128" s="3"/>
    </row>
    <row r="129" spans="1:14" ht="15.75" customHeight="1">
      <c r="A129" s="149"/>
      <c r="B129" s="199"/>
      <c r="C129" s="199"/>
      <c r="D129" s="199"/>
      <c r="E129" s="199"/>
      <c r="F129" s="199"/>
      <c r="G129" s="199"/>
      <c r="H129" s="199"/>
      <c r="I129" s="199"/>
      <c r="J129" s="4"/>
      <c r="K129" s="4"/>
      <c r="L129" s="4"/>
      <c r="M129" s="3"/>
      <c r="N129" s="3"/>
    </row>
    <row r="130" spans="1:14" ht="6.75" customHeight="1">
      <c r="A130" s="149"/>
      <c r="B130" s="148"/>
      <c r="C130" s="148"/>
      <c r="D130" s="148"/>
      <c r="E130" s="148"/>
      <c r="F130" s="148"/>
      <c r="G130" s="148"/>
      <c r="H130" s="148"/>
      <c r="I130" s="148"/>
      <c r="J130" s="5"/>
      <c r="K130" s="5"/>
      <c r="L130" s="3"/>
      <c r="M130" s="3"/>
      <c r="N130" s="3"/>
    </row>
    <row r="131" spans="1:14" ht="15.75" customHeight="1">
      <c r="A131" s="149" t="s">
        <v>136</v>
      </c>
      <c r="B131" s="35" t="s">
        <v>137</v>
      </c>
      <c r="C131" s="35"/>
      <c r="D131" s="35"/>
      <c r="E131" s="35"/>
      <c r="F131" s="35"/>
      <c r="G131" s="35"/>
      <c r="H131" s="35"/>
      <c r="I131" s="35"/>
      <c r="J131" s="7"/>
      <c r="K131" s="7"/>
      <c r="L131" s="3"/>
      <c r="M131" s="3"/>
      <c r="N131" s="3"/>
    </row>
    <row r="132" spans="1:14" ht="15.75" customHeight="1">
      <c r="A132" s="24"/>
      <c r="B132" s="27" t="s">
        <v>179</v>
      </c>
      <c r="C132" s="22"/>
      <c r="D132" s="22"/>
      <c r="E132" s="22"/>
      <c r="F132" s="22"/>
      <c r="G132" s="22"/>
      <c r="H132" s="22"/>
      <c r="I132" s="22"/>
      <c r="J132" s="4"/>
      <c r="K132" s="4"/>
      <c r="L132" s="4"/>
      <c r="M132" s="3"/>
      <c r="N132" s="3"/>
    </row>
    <row r="133" spans="1:14" ht="9" customHeight="1">
      <c r="A133" s="24"/>
      <c r="B133" s="27"/>
      <c r="C133" s="22"/>
      <c r="D133" s="22"/>
      <c r="E133" s="22"/>
      <c r="F133" s="22"/>
      <c r="G133" s="22"/>
      <c r="H133" s="22"/>
      <c r="I133" s="22"/>
      <c r="J133" s="4"/>
      <c r="K133" s="4"/>
      <c r="L133" s="4"/>
      <c r="M133" s="3"/>
      <c r="N133" s="3"/>
    </row>
    <row r="134" spans="1:14" ht="15.75" customHeight="1">
      <c r="A134" s="23" t="s">
        <v>138</v>
      </c>
      <c r="B134" s="34" t="s">
        <v>139</v>
      </c>
      <c r="C134" s="35"/>
      <c r="D134" s="35"/>
      <c r="E134" s="35"/>
      <c r="F134" s="35"/>
      <c r="G134" s="35"/>
      <c r="H134" s="35"/>
      <c r="I134" s="35"/>
      <c r="J134" s="7"/>
      <c r="K134" s="7"/>
      <c r="L134" s="7"/>
      <c r="M134" s="3"/>
      <c r="N134" s="3"/>
    </row>
    <row r="135" spans="1:14" ht="15.75" customHeight="1">
      <c r="A135" s="23"/>
      <c r="B135" s="199" t="s">
        <v>225</v>
      </c>
      <c r="C135" s="199"/>
      <c r="D135" s="199"/>
      <c r="E135" s="199"/>
      <c r="F135" s="199"/>
      <c r="G135" s="199"/>
      <c r="H135" s="199"/>
      <c r="I135" s="199"/>
      <c r="J135" s="7"/>
      <c r="K135" s="7"/>
      <c r="L135" s="7"/>
      <c r="M135" s="7"/>
      <c r="N135" s="7"/>
    </row>
    <row r="136" spans="1:14" ht="15.75" customHeight="1">
      <c r="A136" s="23"/>
      <c r="B136" s="199"/>
      <c r="C136" s="199"/>
      <c r="D136" s="199"/>
      <c r="E136" s="199"/>
      <c r="F136" s="199"/>
      <c r="G136" s="199"/>
      <c r="H136" s="199"/>
      <c r="I136" s="199"/>
      <c r="J136" s="7"/>
      <c r="K136" s="7"/>
      <c r="L136" s="7"/>
      <c r="M136" s="7"/>
      <c r="N136" s="7"/>
    </row>
    <row r="137" spans="1:14" ht="15.75" customHeight="1">
      <c r="A137" s="23"/>
      <c r="B137" s="35" t="s">
        <v>226</v>
      </c>
      <c r="C137" s="35"/>
      <c r="D137" s="35"/>
      <c r="E137" s="35"/>
      <c r="F137" s="35"/>
      <c r="G137" s="35"/>
      <c r="H137" s="35"/>
      <c r="I137" s="35"/>
      <c r="J137" s="7"/>
      <c r="K137" s="7"/>
      <c r="L137" s="7"/>
      <c r="M137" s="3"/>
      <c r="N137" s="3"/>
    </row>
    <row r="138" spans="1:14" ht="15.75" customHeight="1">
      <c r="A138" s="150" t="s">
        <v>140</v>
      </c>
      <c r="B138" s="35" t="s">
        <v>227</v>
      </c>
      <c r="C138" s="38"/>
      <c r="D138" s="35"/>
      <c r="E138" s="35"/>
      <c r="F138" s="35"/>
      <c r="G138" s="35"/>
      <c r="H138" s="35"/>
      <c r="I138" s="35"/>
      <c r="J138" s="7"/>
      <c r="K138" s="7"/>
      <c r="L138" s="7"/>
      <c r="M138" s="3"/>
      <c r="N138" s="3"/>
    </row>
    <row r="139" spans="1:14" ht="15.75" customHeight="1">
      <c r="A139" s="150" t="s">
        <v>140</v>
      </c>
      <c r="B139" s="199" t="s">
        <v>230</v>
      </c>
      <c r="C139" s="199"/>
      <c r="D139" s="199"/>
      <c r="E139" s="199"/>
      <c r="F139" s="199"/>
      <c r="G139" s="199"/>
      <c r="H139" s="199"/>
      <c r="I139" s="199"/>
      <c r="J139" s="7"/>
      <c r="K139" s="7"/>
      <c r="L139" s="7"/>
      <c r="M139" s="3"/>
      <c r="N139" s="3"/>
    </row>
    <row r="140" spans="1:14" ht="15.75" customHeight="1">
      <c r="A140" s="150"/>
      <c r="B140" s="199"/>
      <c r="C140" s="199"/>
      <c r="D140" s="199"/>
      <c r="E140" s="199"/>
      <c r="F140" s="199"/>
      <c r="G140" s="199"/>
      <c r="H140" s="199"/>
      <c r="I140" s="199"/>
      <c r="J140" s="7"/>
      <c r="K140" s="7"/>
      <c r="L140" s="7"/>
      <c r="M140" s="3"/>
      <c r="N140" s="3"/>
    </row>
    <row r="141" spans="1:14" ht="15.75" customHeight="1">
      <c r="A141" s="150" t="s">
        <v>140</v>
      </c>
      <c r="B141" s="35" t="s">
        <v>228</v>
      </c>
      <c r="C141" s="38"/>
      <c r="D141" s="35"/>
      <c r="E141" s="35"/>
      <c r="F141" s="35"/>
      <c r="G141" s="35"/>
      <c r="H141" s="35"/>
      <c r="I141" s="35"/>
      <c r="J141" s="7"/>
      <c r="K141" s="7"/>
      <c r="L141" s="7"/>
      <c r="M141" s="3"/>
      <c r="N141" s="3"/>
    </row>
    <row r="142" spans="1:14" ht="15.75" customHeight="1">
      <c r="A142" s="23"/>
      <c r="B142" s="35" t="s">
        <v>229</v>
      </c>
      <c r="C142" s="35"/>
      <c r="D142" s="35"/>
      <c r="E142" s="35"/>
      <c r="F142" s="35"/>
      <c r="G142" s="35"/>
      <c r="H142" s="35"/>
      <c r="I142" s="35"/>
      <c r="J142" s="7"/>
      <c r="K142" s="7"/>
      <c r="L142" s="7"/>
      <c r="M142" s="3"/>
      <c r="N142" s="3"/>
    </row>
    <row r="143" spans="1:14" ht="15.75" customHeight="1">
      <c r="A143" s="23"/>
      <c r="B143" s="35" t="s">
        <v>141</v>
      </c>
      <c r="C143" s="35"/>
      <c r="D143" s="35"/>
      <c r="E143" s="35"/>
      <c r="F143" s="35"/>
      <c r="G143" s="35"/>
      <c r="H143" s="35"/>
      <c r="I143" s="35"/>
      <c r="J143" s="7"/>
      <c r="K143" s="7"/>
      <c r="L143" s="7"/>
      <c r="M143" s="3"/>
      <c r="N143" s="3"/>
    </row>
    <row r="144" spans="1:14" ht="15.75" customHeight="1">
      <c r="A144" s="23"/>
      <c r="B144" s="200" t="s">
        <v>242</v>
      </c>
      <c r="C144" s="200"/>
      <c r="D144" s="200"/>
      <c r="E144" s="200"/>
      <c r="F144" s="200"/>
      <c r="G144" s="200"/>
      <c r="H144" s="200"/>
      <c r="I144" s="200"/>
      <c r="J144" s="6"/>
      <c r="K144" s="6"/>
      <c r="L144" s="6"/>
      <c r="M144" s="6"/>
      <c r="N144" s="6"/>
    </row>
    <row r="145" spans="1:14" ht="15.75" customHeight="1">
      <c r="A145" s="23"/>
      <c r="B145" s="200"/>
      <c r="C145" s="200"/>
      <c r="D145" s="200"/>
      <c r="E145" s="200"/>
      <c r="F145" s="200"/>
      <c r="G145" s="200"/>
      <c r="H145" s="200"/>
      <c r="I145" s="200"/>
      <c r="J145" s="6"/>
      <c r="K145" s="6"/>
      <c r="L145" s="6"/>
      <c r="M145" s="6"/>
      <c r="N145" s="6"/>
    </row>
    <row r="146" spans="1:14" ht="15.75" customHeight="1">
      <c r="A146" s="23"/>
      <c r="B146" s="200"/>
      <c r="C146" s="200"/>
      <c r="D146" s="200"/>
      <c r="E146" s="200"/>
      <c r="F146" s="200"/>
      <c r="G146" s="200"/>
      <c r="H146" s="200"/>
      <c r="I146" s="200"/>
      <c r="J146" s="6"/>
      <c r="K146" s="6"/>
      <c r="L146" s="6"/>
      <c r="M146" s="6"/>
      <c r="N146" s="6"/>
    </row>
    <row r="147" spans="1:14" ht="15.75" customHeight="1">
      <c r="A147" s="23"/>
      <c r="B147" s="67"/>
      <c r="C147" s="67"/>
      <c r="D147" s="67"/>
      <c r="E147" s="67"/>
      <c r="F147" s="67"/>
      <c r="G147" s="67"/>
      <c r="H147" s="67"/>
      <c r="I147" s="113" t="s">
        <v>189</v>
      </c>
      <c r="J147" s="6"/>
      <c r="K147" s="6"/>
      <c r="L147" s="6"/>
      <c r="M147" s="6"/>
      <c r="N147" s="6"/>
    </row>
    <row r="148" spans="1:14" ht="15.75" customHeight="1">
      <c r="A148" s="29"/>
      <c r="B148" s="38"/>
      <c r="C148" s="38"/>
      <c r="D148" s="38"/>
      <c r="E148" s="38"/>
      <c r="F148" s="38"/>
      <c r="G148" s="38"/>
      <c r="H148" s="38"/>
      <c r="I148" s="28"/>
      <c r="J148" s="3"/>
      <c r="K148" s="3"/>
      <c r="L148" s="3"/>
      <c r="M148" s="3"/>
      <c r="N148" s="3"/>
    </row>
    <row r="149" spans="1:14" ht="15.75" customHeight="1">
      <c r="A149" s="29"/>
      <c r="B149" s="38"/>
      <c r="C149" s="38"/>
      <c r="D149" s="38"/>
      <c r="E149" s="38"/>
      <c r="F149" s="38"/>
      <c r="G149" s="38"/>
      <c r="H149" s="38"/>
      <c r="I149" s="28"/>
      <c r="J149" s="3"/>
      <c r="K149" s="3"/>
      <c r="L149" s="3"/>
      <c r="M149" s="3"/>
      <c r="N149" s="3"/>
    </row>
    <row r="150" spans="1:14" ht="15.75" customHeight="1">
      <c r="A150" s="29"/>
      <c r="B150" s="38"/>
      <c r="C150" s="38"/>
      <c r="D150" s="38"/>
      <c r="E150" s="38"/>
      <c r="F150" s="38"/>
      <c r="G150" s="38"/>
      <c r="H150" s="38"/>
      <c r="I150" s="28"/>
      <c r="J150" s="3"/>
      <c r="K150" s="3"/>
      <c r="L150" s="3"/>
      <c r="M150" s="3"/>
      <c r="N150" s="3"/>
    </row>
    <row r="151" spans="1:14" ht="15.75" customHeight="1">
      <c r="A151" s="29"/>
      <c r="B151" s="38"/>
      <c r="C151" s="38"/>
      <c r="D151" s="38"/>
      <c r="E151" s="38"/>
      <c r="F151" s="38"/>
      <c r="G151" s="38"/>
      <c r="H151" s="38"/>
      <c r="I151" s="28"/>
      <c r="J151" s="3"/>
      <c r="K151" s="3"/>
      <c r="L151" s="3"/>
      <c r="M151" s="3"/>
      <c r="N151" s="3"/>
    </row>
    <row r="152" spans="1:14" ht="15.75" customHeight="1">
      <c r="A152" s="25"/>
      <c r="B152" s="26"/>
      <c r="C152" s="26"/>
      <c r="D152" s="26"/>
      <c r="E152" s="26"/>
      <c r="F152" s="26"/>
      <c r="G152" s="26"/>
      <c r="H152" s="26"/>
      <c r="I152" s="26"/>
      <c r="J152" s="3"/>
      <c r="K152" s="3"/>
      <c r="L152" s="3"/>
      <c r="M152" s="3"/>
      <c r="N152" s="3"/>
    </row>
    <row r="153" spans="1:14" ht="15.75" customHeight="1">
      <c r="A153" s="30" t="s">
        <v>0</v>
      </c>
      <c r="B153" s="30"/>
      <c r="C153" s="30"/>
      <c r="D153" s="30"/>
      <c r="E153" s="30"/>
      <c r="F153" s="30"/>
      <c r="G153" s="29"/>
      <c r="H153" s="29"/>
      <c r="I153" s="29"/>
      <c r="J153" s="3"/>
      <c r="K153" s="3"/>
      <c r="L153" s="3"/>
      <c r="M153" s="3"/>
      <c r="N153" s="3"/>
    </row>
    <row r="154" spans="1:14" ht="15.75" customHeight="1">
      <c r="A154" s="31" t="s">
        <v>1</v>
      </c>
      <c r="B154" s="31"/>
      <c r="C154" s="31"/>
      <c r="D154" s="31"/>
      <c r="E154" s="31"/>
      <c r="F154" s="31"/>
      <c r="G154" s="29"/>
      <c r="H154" s="29"/>
      <c r="I154" s="29"/>
      <c r="J154" s="3"/>
      <c r="K154" s="3"/>
      <c r="L154" s="3"/>
      <c r="M154" s="3"/>
      <c r="N154" s="3"/>
    </row>
    <row r="155" spans="1:14" ht="15.75" customHeight="1">
      <c r="A155" s="38"/>
      <c r="B155" s="38"/>
      <c r="C155" s="38"/>
      <c r="D155" s="38"/>
      <c r="E155" s="38"/>
      <c r="F155" s="38"/>
      <c r="G155" s="29"/>
      <c r="H155" s="29"/>
      <c r="I155" s="29"/>
      <c r="J155" s="3"/>
      <c r="K155" s="3"/>
      <c r="L155" s="3"/>
      <c r="M155" s="3"/>
      <c r="N155" s="3"/>
    </row>
    <row r="156" spans="1:14" ht="15.75" customHeight="1">
      <c r="A156" s="187" t="s">
        <v>247</v>
      </c>
      <c r="B156" s="187"/>
      <c r="C156" s="187"/>
      <c r="D156" s="187"/>
      <c r="E156" s="187"/>
      <c r="F156" s="187"/>
      <c r="G156" s="187"/>
      <c r="H156" s="187"/>
      <c r="I156" s="187"/>
      <c r="J156" s="3"/>
      <c r="K156" s="3"/>
      <c r="L156" s="3"/>
      <c r="M156" s="3"/>
      <c r="N156" s="3"/>
    </row>
    <row r="157" spans="1:14" ht="15.75" customHeight="1">
      <c r="A157" s="187"/>
      <c r="B157" s="187"/>
      <c r="C157" s="187"/>
      <c r="D157" s="187"/>
      <c r="E157" s="187"/>
      <c r="F157" s="187"/>
      <c r="G157" s="187"/>
      <c r="H157" s="187"/>
      <c r="I157" s="187"/>
      <c r="J157" s="3"/>
      <c r="K157" s="3"/>
      <c r="L157" s="3"/>
      <c r="M157" s="3"/>
      <c r="N157" s="3"/>
    </row>
    <row r="158" spans="1:14" ht="15.75" customHeight="1">
      <c r="A158" s="25"/>
      <c r="B158" s="35"/>
      <c r="C158" s="35"/>
      <c r="D158" s="35"/>
      <c r="E158" s="35"/>
      <c r="F158" s="35"/>
      <c r="G158" s="35"/>
      <c r="H158" s="35"/>
      <c r="I158" s="35"/>
      <c r="J158" s="3"/>
      <c r="K158" s="3"/>
      <c r="L158" s="3"/>
      <c r="M158" s="3"/>
      <c r="N158" s="3"/>
    </row>
    <row r="159" spans="1:14" ht="15.75" customHeight="1">
      <c r="A159" s="23" t="s">
        <v>142</v>
      </c>
      <c r="B159" s="34" t="s">
        <v>180</v>
      </c>
      <c r="C159" s="35"/>
      <c r="D159" s="35"/>
      <c r="E159" s="35"/>
      <c r="F159" s="35"/>
      <c r="G159" s="35"/>
      <c r="H159" s="35"/>
      <c r="I159" s="35"/>
      <c r="J159" s="3"/>
      <c r="K159" s="3"/>
      <c r="L159" s="3"/>
      <c r="M159" s="3"/>
      <c r="N159" s="3"/>
    </row>
    <row r="160" spans="1:14" ht="15.75" customHeight="1">
      <c r="A160" s="23"/>
      <c r="B160" s="33" t="s">
        <v>249</v>
      </c>
      <c r="C160" s="22"/>
      <c r="D160" s="22"/>
      <c r="E160" s="22"/>
      <c r="F160" s="22"/>
      <c r="G160" s="22"/>
      <c r="H160" s="22"/>
      <c r="I160" s="22"/>
      <c r="J160" s="3"/>
      <c r="K160" s="3"/>
      <c r="L160" s="3"/>
      <c r="M160" s="3"/>
      <c r="N160" s="3"/>
    </row>
    <row r="161" spans="1:14" ht="15.75" customHeight="1">
      <c r="A161" s="29"/>
      <c r="B161" s="22"/>
      <c r="C161" s="22"/>
      <c r="D161" s="22"/>
      <c r="E161" s="22"/>
      <c r="F161" s="22"/>
      <c r="G161" s="22"/>
      <c r="H161" s="22"/>
      <c r="I161" s="22"/>
      <c r="J161" s="3"/>
      <c r="K161" s="3"/>
      <c r="L161" s="3"/>
      <c r="M161" s="3"/>
      <c r="N161" s="3"/>
    </row>
    <row r="162" spans="1:14" ht="15.75" customHeight="1">
      <c r="A162" s="29"/>
      <c r="B162" s="21"/>
      <c r="C162" s="21"/>
      <c r="D162" s="21"/>
      <c r="E162" s="151" t="s">
        <v>18</v>
      </c>
      <c r="F162" s="152"/>
      <c r="G162" s="151" t="s">
        <v>18</v>
      </c>
      <c r="H162" s="21"/>
      <c r="I162" s="21"/>
      <c r="J162" s="3"/>
      <c r="K162" s="3"/>
      <c r="L162" s="3"/>
      <c r="M162" s="3"/>
      <c r="N162" s="3"/>
    </row>
    <row r="163" spans="1:14" ht="15.75" customHeight="1">
      <c r="A163" s="23"/>
      <c r="B163" s="34" t="s">
        <v>190</v>
      </c>
      <c r="C163" s="153"/>
      <c r="D163" s="153"/>
      <c r="E163" s="154" t="s">
        <v>191</v>
      </c>
      <c r="F163" s="154"/>
      <c r="G163" s="154" t="s">
        <v>192</v>
      </c>
      <c r="H163" s="155"/>
      <c r="I163" s="155" t="s">
        <v>193</v>
      </c>
      <c r="J163" s="3"/>
      <c r="K163" s="3"/>
      <c r="L163" s="3"/>
      <c r="M163" s="3"/>
      <c r="N163" s="3"/>
    </row>
    <row r="164" spans="1:14" ht="15.75" customHeight="1">
      <c r="A164" s="25"/>
      <c r="B164" s="146" t="s">
        <v>194</v>
      </c>
      <c r="C164" s="22"/>
      <c r="D164" s="22"/>
      <c r="E164" s="156">
        <v>4790</v>
      </c>
      <c r="F164" s="22"/>
      <c r="G164" s="156">
        <f>223+202</f>
        <v>425</v>
      </c>
      <c r="H164" s="22"/>
      <c r="I164" s="157">
        <f aca="true" t="shared" si="0" ref="I164:I169">G164/E164</f>
        <v>0.08872651356993737</v>
      </c>
      <c r="J164" s="3"/>
      <c r="K164" s="3"/>
      <c r="L164" s="3"/>
      <c r="M164" s="3"/>
      <c r="N164" s="3"/>
    </row>
    <row r="165" spans="1:14" ht="15.75" customHeight="1">
      <c r="A165" s="25"/>
      <c r="B165" s="146" t="s">
        <v>231</v>
      </c>
      <c r="C165" s="22"/>
      <c r="D165" s="22"/>
      <c r="E165" s="156">
        <v>4000</v>
      </c>
      <c r="F165" s="22"/>
      <c r="G165" s="156">
        <f>3+496</f>
        <v>499</v>
      </c>
      <c r="H165" s="22"/>
      <c r="I165" s="157">
        <f t="shared" si="0"/>
        <v>0.12475</v>
      </c>
      <c r="J165" s="3"/>
      <c r="K165" s="3"/>
      <c r="L165" s="3"/>
      <c r="M165" s="3"/>
      <c r="N165" s="3"/>
    </row>
    <row r="166" spans="1:14" ht="15.75" customHeight="1">
      <c r="A166" s="25"/>
      <c r="B166" s="35" t="s">
        <v>195</v>
      </c>
      <c r="C166" s="35"/>
      <c r="D166" s="35"/>
      <c r="E166" s="158">
        <v>2100</v>
      </c>
      <c r="F166" s="35"/>
      <c r="G166" s="158">
        <v>0</v>
      </c>
      <c r="H166" s="35"/>
      <c r="I166" s="157">
        <f t="shared" si="0"/>
        <v>0</v>
      </c>
      <c r="J166" s="3"/>
      <c r="K166" s="3"/>
      <c r="L166" s="3"/>
      <c r="M166" s="3"/>
      <c r="N166" s="3"/>
    </row>
    <row r="167" spans="1:14" ht="15.75" customHeight="1">
      <c r="A167" s="25"/>
      <c r="B167" s="35" t="s">
        <v>196</v>
      </c>
      <c r="C167" s="35"/>
      <c r="D167" s="35"/>
      <c r="E167" s="158">
        <v>6560</v>
      </c>
      <c r="F167" s="35"/>
      <c r="G167" s="158">
        <f>2749+1215-273</f>
        <v>3691</v>
      </c>
      <c r="H167" s="35"/>
      <c r="I167" s="157">
        <f t="shared" si="0"/>
        <v>0.5626524390243902</v>
      </c>
      <c r="J167" s="3"/>
      <c r="K167" s="3"/>
      <c r="L167" s="3"/>
      <c r="M167" s="3"/>
      <c r="N167" s="3"/>
    </row>
    <row r="168" spans="1:14" ht="15.75" customHeight="1">
      <c r="A168" s="23"/>
      <c r="B168" s="35" t="s">
        <v>202</v>
      </c>
      <c r="C168" s="35"/>
      <c r="D168" s="35"/>
      <c r="E168" s="159">
        <v>1600</v>
      </c>
      <c r="F168" s="35"/>
      <c r="G168" s="160">
        <v>1326</v>
      </c>
      <c r="H168" s="35"/>
      <c r="I168" s="161">
        <f t="shared" si="0"/>
        <v>0.82875</v>
      </c>
      <c r="J168" s="3"/>
      <c r="K168" s="3"/>
      <c r="L168" s="3"/>
      <c r="M168" s="3"/>
      <c r="N168" s="3"/>
    </row>
    <row r="169" spans="1:14" ht="15.75" customHeight="1">
      <c r="A169" s="23"/>
      <c r="B169" s="35"/>
      <c r="C169" s="35"/>
      <c r="D169" s="35"/>
      <c r="E169" s="162">
        <f>SUM(E164:E168)</f>
        <v>19050</v>
      </c>
      <c r="F169" s="34"/>
      <c r="G169" s="162">
        <f>SUM(G164:G168)</f>
        <v>5941</v>
      </c>
      <c r="H169" s="34"/>
      <c r="I169" s="163">
        <f t="shared" si="0"/>
        <v>0.31186351706036747</v>
      </c>
      <c r="J169" s="3"/>
      <c r="K169" s="3"/>
      <c r="L169" s="3"/>
      <c r="M169" s="3"/>
      <c r="N169" s="3"/>
    </row>
    <row r="170" spans="1:14" ht="15.75" customHeight="1">
      <c r="A170" s="149"/>
      <c r="B170" s="27"/>
      <c r="C170" s="27"/>
      <c r="D170" s="27"/>
      <c r="E170" s="27"/>
      <c r="F170" s="27"/>
      <c r="G170" s="164"/>
      <c r="H170" s="27"/>
      <c r="I170" s="27"/>
      <c r="J170" s="3"/>
      <c r="K170" s="3"/>
      <c r="L170" s="3"/>
      <c r="M170" s="3"/>
      <c r="N170" s="3"/>
    </row>
    <row r="171" spans="1:14" ht="15.75" customHeight="1">
      <c r="A171" s="149"/>
      <c r="B171" s="199" t="s">
        <v>264</v>
      </c>
      <c r="C171" s="199"/>
      <c r="D171" s="199"/>
      <c r="E171" s="199"/>
      <c r="F171" s="199"/>
      <c r="G171" s="199"/>
      <c r="H171" s="199"/>
      <c r="I171" s="199"/>
      <c r="J171" s="3"/>
      <c r="K171" s="3"/>
      <c r="L171" s="3"/>
      <c r="M171" s="3"/>
      <c r="N171" s="3"/>
    </row>
    <row r="172" spans="1:14" ht="15.75" customHeight="1">
      <c r="A172" s="149"/>
      <c r="B172" s="199"/>
      <c r="C172" s="199"/>
      <c r="D172" s="199"/>
      <c r="E172" s="199"/>
      <c r="F172" s="199"/>
      <c r="G172" s="199"/>
      <c r="H172" s="199"/>
      <c r="I172" s="199"/>
      <c r="J172" s="3"/>
      <c r="K172" s="3"/>
      <c r="L172" s="3"/>
      <c r="M172" s="3"/>
      <c r="N172" s="3"/>
    </row>
    <row r="173" spans="1:14" ht="15.75" customHeight="1">
      <c r="A173" s="149"/>
      <c r="B173" s="27"/>
      <c r="C173" s="27"/>
      <c r="D173" s="27"/>
      <c r="E173" s="27"/>
      <c r="F173" s="27"/>
      <c r="G173" s="27"/>
      <c r="H173" s="27"/>
      <c r="I173" s="27"/>
      <c r="J173" s="3"/>
      <c r="K173" s="3"/>
      <c r="L173" s="3"/>
      <c r="M173" s="3"/>
      <c r="N173" s="3"/>
    </row>
    <row r="174" spans="1:14" ht="15.75" customHeight="1">
      <c r="A174" s="149"/>
      <c r="B174" s="27"/>
      <c r="C174" s="27"/>
      <c r="D174" s="27"/>
      <c r="E174" s="27"/>
      <c r="F174" s="27"/>
      <c r="G174" s="27"/>
      <c r="H174" s="27"/>
      <c r="I174" s="27"/>
      <c r="J174" s="3"/>
      <c r="K174" s="3"/>
      <c r="L174" s="3"/>
      <c r="M174" s="3"/>
      <c r="N174" s="3"/>
    </row>
    <row r="175" spans="1:14" ht="15.75" customHeight="1">
      <c r="A175" s="29"/>
      <c r="B175" s="27"/>
      <c r="C175" s="27"/>
      <c r="D175" s="27"/>
      <c r="E175" s="27"/>
      <c r="F175" s="27"/>
      <c r="G175" s="27"/>
      <c r="H175" s="27"/>
      <c r="I175" s="27"/>
      <c r="J175" s="3"/>
      <c r="K175" s="3"/>
      <c r="L175" s="3"/>
      <c r="M175" s="3"/>
      <c r="N175" s="3"/>
    </row>
    <row r="176" spans="1:14" ht="15.75" customHeight="1">
      <c r="A176" s="29"/>
      <c r="B176" s="26"/>
      <c r="C176" s="26"/>
      <c r="D176" s="26"/>
      <c r="E176" s="26"/>
      <c r="F176" s="26"/>
      <c r="G176" s="26"/>
      <c r="H176" s="26"/>
      <c r="I176" s="26"/>
      <c r="J176" s="3"/>
      <c r="K176" s="3"/>
      <c r="L176" s="3"/>
      <c r="M176" s="3"/>
      <c r="N176" s="3"/>
    </row>
    <row r="177" spans="1:9" ht="15.75" customHeight="1">
      <c r="A177" s="29"/>
      <c r="B177" s="33"/>
      <c r="C177" s="33"/>
      <c r="D177" s="33"/>
      <c r="E177" s="33"/>
      <c r="F177" s="33"/>
      <c r="G177" s="33"/>
      <c r="H177" s="33"/>
      <c r="I177" s="33"/>
    </row>
    <row r="178" spans="1:9" ht="15.75" customHeight="1">
      <c r="A178" s="29"/>
      <c r="B178" s="34"/>
      <c r="C178" s="35"/>
      <c r="D178" s="35"/>
      <c r="E178" s="35"/>
      <c r="F178" s="35"/>
      <c r="G178" s="35"/>
      <c r="H178" s="35"/>
      <c r="I178" s="35"/>
    </row>
    <row r="179" spans="1:9" ht="15.75" customHeight="1">
      <c r="A179" s="29" t="s">
        <v>215</v>
      </c>
      <c r="B179" s="34"/>
      <c r="C179" s="35"/>
      <c r="D179" s="35"/>
      <c r="E179" s="35"/>
      <c r="F179" s="35"/>
      <c r="G179" s="35"/>
      <c r="H179" s="35"/>
      <c r="I179" s="35"/>
    </row>
    <row r="180" spans="1:9" ht="15.75" customHeight="1">
      <c r="A180" s="29"/>
      <c r="B180" s="34"/>
      <c r="C180" s="35"/>
      <c r="D180" s="35"/>
      <c r="E180" s="35"/>
      <c r="F180" s="35"/>
      <c r="G180" s="35"/>
      <c r="H180" s="35"/>
      <c r="I180" s="35"/>
    </row>
    <row r="181" spans="1:9" ht="15.75" customHeight="1">
      <c r="A181" s="165" t="s">
        <v>216</v>
      </c>
      <c r="B181" s="34"/>
      <c r="C181" s="35"/>
      <c r="D181" s="35"/>
      <c r="E181" s="35"/>
      <c r="F181" s="35"/>
      <c r="G181" s="35"/>
      <c r="H181" s="35"/>
      <c r="I181" s="35"/>
    </row>
    <row r="182" spans="1:9" ht="15.75" customHeight="1">
      <c r="A182" s="29" t="s">
        <v>217</v>
      </c>
      <c r="B182" s="34"/>
      <c r="C182" s="35"/>
      <c r="D182" s="35"/>
      <c r="E182" s="35"/>
      <c r="F182" s="35"/>
      <c r="G182" s="35"/>
      <c r="H182" s="35"/>
      <c r="I182" s="35"/>
    </row>
    <row r="183" spans="1:9" ht="15.75" customHeight="1">
      <c r="A183" s="29"/>
      <c r="B183" s="34"/>
      <c r="C183" s="35"/>
      <c r="D183" s="35"/>
      <c r="E183" s="35"/>
      <c r="F183" s="35"/>
      <c r="G183" s="35"/>
      <c r="H183" s="35"/>
      <c r="I183" s="35"/>
    </row>
    <row r="184" spans="1:9" ht="15.75" customHeight="1">
      <c r="A184" s="29"/>
      <c r="B184" s="34"/>
      <c r="C184" s="35"/>
      <c r="D184" s="35"/>
      <c r="E184" s="35"/>
      <c r="F184" s="35"/>
      <c r="G184" s="35"/>
      <c r="H184" s="35"/>
      <c r="I184" s="35"/>
    </row>
    <row r="185" spans="1:9" ht="15.75" customHeight="1">
      <c r="A185" s="29"/>
      <c r="B185" s="34"/>
      <c r="C185" s="35"/>
      <c r="D185" s="35"/>
      <c r="E185" s="35"/>
      <c r="F185" s="35"/>
      <c r="G185" s="35"/>
      <c r="H185" s="35"/>
      <c r="I185" s="35"/>
    </row>
    <row r="186" spans="1:9" ht="15.75" customHeight="1">
      <c r="A186" s="29"/>
      <c r="B186" s="34"/>
      <c r="C186" s="35"/>
      <c r="D186" s="35"/>
      <c r="E186" s="35"/>
      <c r="F186" s="35"/>
      <c r="G186" s="35"/>
      <c r="H186" s="35"/>
      <c r="I186" s="35"/>
    </row>
    <row r="187" spans="1:9" ht="15.75" customHeight="1">
      <c r="A187" s="29"/>
      <c r="B187" s="34"/>
      <c r="C187" s="35"/>
      <c r="D187" s="35"/>
      <c r="E187" s="35"/>
      <c r="F187" s="35"/>
      <c r="G187" s="35"/>
      <c r="H187" s="35"/>
      <c r="I187" s="35"/>
    </row>
    <row r="188" spans="1:9" ht="15.75" customHeight="1">
      <c r="A188" s="29"/>
      <c r="B188" s="34"/>
      <c r="C188" s="35"/>
      <c r="D188" s="35"/>
      <c r="E188" s="35"/>
      <c r="F188" s="35"/>
      <c r="G188" s="35"/>
      <c r="H188" s="35"/>
      <c r="I188" s="35"/>
    </row>
    <row r="189" spans="1:9" ht="15.75" customHeight="1">
      <c r="A189" s="29"/>
      <c r="B189" s="34"/>
      <c r="C189" s="35"/>
      <c r="D189" s="35"/>
      <c r="E189" s="35"/>
      <c r="F189" s="35"/>
      <c r="G189" s="35"/>
      <c r="H189" s="35"/>
      <c r="I189" s="35"/>
    </row>
    <row r="190" spans="1:9" ht="15.75" customHeight="1">
      <c r="A190" s="29"/>
      <c r="B190" s="34"/>
      <c r="C190" s="35"/>
      <c r="D190" s="35"/>
      <c r="E190" s="35"/>
      <c r="F190" s="35"/>
      <c r="G190" s="35"/>
      <c r="H190" s="35"/>
      <c r="I190" s="35"/>
    </row>
    <row r="191" spans="1:9" ht="15.75" customHeight="1">
      <c r="A191" s="29"/>
      <c r="B191" s="34"/>
      <c r="C191" s="35"/>
      <c r="D191" s="35"/>
      <c r="E191" s="35"/>
      <c r="F191" s="35"/>
      <c r="G191" s="35"/>
      <c r="H191" s="35"/>
      <c r="I191" s="35"/>
    </row>
    <row r="192" spans="1:9" ht="15.75" customHeight="1">
      <c r="A192" s="29"/>
      <c r="B192" s="34"/>
      <c r="C192" s="35"/>
      <c r="D192" s="35"/>
      <c r="E192" s="35"/>
      <c r="F192" s="35"/>
      <c r="G192" s="35"/>
      <c r="H192" s="35"/>
      <c r="I192" s="35"/>
    </row>
    <row r="193" spans="1:9" ht="15.75" customHeight="1">
      <c r="A193" s="29"/>
      <c r="B193" s="34"/>
      <c r="C193" s="35"/>
      <c r="D193" s="35"/>
      <c r="E193" s="35"/>
      <c r="F193" s="35"/>
      <c r="G193" s="35"/>
      <c r="H193" s="35"/>
      <c r="I193" s="35"/>
    </row>
    <row r="194" spans="1:9" ht="15.75" customHeight="1">
      <c r="A194" s="29"/>
      <c r="B194" s="34"/>
      <c r="C194" s="35"/>
      <c r="D194" s="35"/>
      <c r="E194" s="35"/>
      <c r="F194" s="35"/>
      <c r="G194" s="35"/>
      <c r="H194" s="35"/>
      <c r="I194" s="35"/>
    </row>
    <row r="195" spans="1:9" ht="15.75" customHeight="1">
      <c r="A195" s="29"/>
      <c r="B195" s="34"/>
      <c r="C195" s="35"/>
      <c r="D195" s="35"/>
      <c r="E195" s="35"/>
      <c r="F195" s="35"/>
      <c r="G195" s="35"/>
      <c r="H195" s="35"/>
      <c r="I195" s="35"/>
    </row>
    <row r="196" spans="1:9" ht="15.75" customHeight="1">
      <c r="A196" s="29"/>
      <c r="B196" s="34"/>
      <c r="C196" s="35"/>
      <c r="D196" s="35"/>
      <c r="E196" s="35"/>
      <c r="F196" s="35"/>
      <c r="G196" s="35"/>
      <c r="H196" s="35"/>
      <c r="I196" s="35"/>
    </row>
    <row r="197" spans="1:9" ht="15.75" customHeight="1">
      <c r="A197" s="23"/>
      <c r="B197" s="166"/>
      <c r="C197" s="167"/>
      <c r="D197" s="167"/>
      <c r="E197" s="167"/>
      <c r="F197" s="167"/>
      <c r="G197" s="167"/>
      <c r="H197" s="167"/>
      <c r="I197" s="28" t="s">
        <v>232</v>
      </c>
    </row>
  </sheetData>
  <mergeCells count="25">
    <mergeCell ref="B73:I74"/>
    <mergeCell ref="B63:I65"/>
    <mergeCell ref="B82:I83"/>
    <mergeCell ref="B77:E77"/>
    <mergeCell ref="B79:C79"/>
    <mergeCell ref="B68:I71"/>
    <mergeCell ref="A9:I10"/>
    <mergeCell ref="B45:I48"/>
    <mergeCell ref="A59:I60"/>
    <mergeCell ref="B23:I31"/>
    <mergeCell ref="B32:I35"/>
    <mergeCell ref="B12:I14"/>
    <mergeCell ref="B38:I39"/>
    <mergeCell ref="B17:I20"/>
    <mergeCell ref="A104:I105"/>
    <mergeCell ref="B123:I125"/>
    <mergeCell ref="B127:I129"/>
    <mergeCell ref="B86:I87"/>
    <mergeCell ref="B108:I111"/>
    <mergeCell ref="B113:I119"/>
    <mergeCell ref="B171:I172"/>
    <mergeCell ref="A156:I157"/>
    <mergeCell ref="B135:I136"/>
    <mergeCell ref="B139:I140"/>
    <mergeCell ref="B144:I146"/>
  </mergeCells>
  <printOptions/>
  <pageMargins left="0.75" right="0.5" top="0.5" bottom="0.25" header="0.5" footer="0.25"/>
  <pageSetup horizontalDpi="600" verticalDpi="600" orientation="portrait" r:id="rId2"/>
  <rowBreaks count="3" manualBreakCount="3">
    <brk id="50" max="255" man="1"/>
    <brk id="95" max="255"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cp:lastModifiedBy>
  <cp:lastPrinted>2006-03-03T04:15:07Z</cp:lastPrinted>
  <dcterms:created xsi:type="dcterms:W3CDTF">2005-07-26T11:03:01Z</dcterms:created>
  <dcterms:modified xsi:type="dcterms:W3CDTF">2006-03-03T07:16:38Z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