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9720" windowHeight="7320" tabRatio="745" activeTab="0"/>
  </bookViews>
  <sheets>
    <sheet name="Summary" sheetId="1" r:id="rId1"/>
    <sheet name="Consolidated IS" sheetId="2" r:id="rId2"/>
    <sheet name="Balance Sheet" sheetId="3" r:id="rId3"/>
    <sheet name="Cashflow" sheetId="4" r:id="rId4"/>
    <sheet name="Changes in Equity" sheetId="5" r:id="rId5"/>
    <sheet name="Notes A" sheetId="6" r:id="rId6"/>
    <sheet name="Notes B" sheetId="7" r:id="rId7"/>
  </sheets>
  <externalReferences>
    <externalReference r:id="rId10"/>
  </externalReferences>
  <definedNames>
    <definedName name="_xlnm.Print_Area" localSheetId="2">'Balance Sheet'!$B$1:$D$52</definedName>
    <definedName name="_xlnm.Print_Area" localSheetId="3">'Cashflow'!$B$1:$E$62</definedName>
    <definedName name="_xlnm.Print_Area" localSheetId="4">'Changes in Equity'!$B$1:$H$27</definedName>
    <definedName name="_xlnm.Print_Area" localSheetId="1">'Consolidated IS'!$B$1:$H$44</definedName>
    <definedName name="_xlnm.Print_Area" localSheetId="5">'Notes A'!$A$1:$M$68</definedName>
    <definedName name="_xlnm.Print_Area" localSheetId="6">'Notes B'!$A$1:$O$79</definedName>
    <definedName name="_xlnm.Print_Area" localSheetId="0">'Summary'!$A$1:$G$26</definedName>
  </definedNames>
  <calcPr fullCalcOnLoad="1"/>
</workbook>
</file>

<file path=xl/sharedStrings.xml><?xml version="1.0" encoding="utf-8"?>
<sst xmlns="http://schemas.openxmlformats.org/spreadsheetml/2006/main" count="403" uniqueCount="264">
  <si>
    <t>Comparative figures for the current quarter of preceding year is not available as MQ was only in existence since 26 November 2004.</t>
  </si>
  <si>
    <t>ADDITIONAL INFORMATION REQUIRED BY THE BURSA MALAYSIA SECURITIES BERHAD'S LISTING REQUIREMENTS</t>
  </si>
  <si>
    <t>Ultilisation of IPO proceeds</t>
  </si>
  <si>
    <t>Utilisation of IPOs proceed as of 30 June 2005 are as follows:-</t>
  </si>
  <si>
    <t>(Incorporated in Malaysia)</t>
  </si>
  <si>
    <t>CONDENSED CONSOLIDATED INCOME STATEMENT</t>
  </si>
  <si>
    <t>(The figures have not been audited)</t>
  </si>
  <si>
    <t xml:space="preserve">CURRENT </t>
  </si>
  <si>
    <t>PRECEDING YEAR</t>
  </si>
  <si>
    <t>YEAR</t>
  </si>
  <si>
    <t>CORRESPONDING</t>
  </si>
  <si>
    <t xml:space="preserve">CORRESPONDING </t>
  </si>
  <si>
    <t>QUARTER</t>
  </si>
  <si>
    <t>TO DATE</t>
  </si>
  <si>
    <t>PERIOD</t>
  </si>
  <si>
    <t>RM</t>
  </si>
  <si>
    <t>Revenue</t>
  </si>
  <si>
    <t>NA</t>
  </si>
  <si>
    <t>Cost of Sales</t>
  </si>
  <si>
    <t>Gross Profit</t>
  </si>
  <si>
    <t>Other Operating Income</t>
  </si>
  <si>
    <t>Operating Expenses</t>
  </si>
  <si>
    <t>Profit from Operations</t>
  </si>
  <si>
    <t>Finance Costs</t>
  </si>
  <si>
    <t>Profit before taxation</t>
  </si>
  <si>
    <t>Taxation</t>
  </si>
  <si>
    <t>Profit after taxation</t>
  </si>
  <si>
    <t>Minority Interest</t>
  </si>
  <si>
    <t>Net profit attributable to shareholders</t>
  </si>
  <si>
    <t>Earnings Per Share (EPS) - (sen)</t>
  </si>
  <si>
    <t>Diluted</t>
  </si>
  <si>
    <t>MQ TECHNOLOGY BERHAD (Company No. 635804-H)</t>
  </si>
  <si>
    <t>CONDENSED CONSOLIDATED BALANCE SHEET</t>
  </si>
  <si>
    <t>Unaudited</t>
  </si>
  <si>
    <t>PROPERTY, PLANT &amp; EQUIPMENT</t>
  </si>
  <si>
    <t>CURRENT ASSETS</t>
  </si>
  <si>
    <t>Inventories</t>
  </si>
  <si>
    <t>Trade debtors</t>
  </si>
  <si>
    <t>Other debtors, deposits and prepayments</t>
  </si>
  <si>
    <t>Cash and bank balances</t>
  </si>
  <si>
    <t>CURRENT LIABILITIES</t>
  </si>
  <si>
    <t>Trade creditors</t>
  </si>
  <si>
    <t>Other creditors and accruals</t>
  </si>
  <si>
    <t>Short Term Borrowings</t>
  </si>
  <si>
    <t>Provision for Taxation</t>
  </si>
  <si>
    <t>NET CURRENT ASSETS/(LIABILITIES)</t>
  </si>
  <si>
    <t xml:space="preserve">FINANCED BY </t>
  </si>
  <si>
    <t>Share capital</t>
  </si>
  <si>
    <t>Shareholders Fund</t>
  </si>
  <si>
    <t>Deferred income</t>
  </si>
  <si>
    <t>Deferred tax</t>
  </si>
  <si>
    <t>Long Term Borrowings</t>
  </si>
  <si>
    <t>Note:-</t>
  </si>
  <si>
    <t>Consolidated</t>
  </si>
  <si>
    <t>CONDENSED CONSOLIDATED STATEMENT OF CASH FLOWS</t>
  </si>
  <si>
    <t>Cash flows from/used in operating activities</t>
  </si>
  <si>
    <t>Adjustment for:</t>
  </si>
  <si>
    <t>Depreciation</t>
  </si>
  <si>
    <t>Interest expenses</t>
  </si>
  <si>
    <t>Interest income</t>
  </si>
  <si>
    <t>Gain on disposal of property, plant &amp; equipment</t>
  </si>
  <si>
    <t>Operating profit before working capital changes</t>
  </si>
  <si>
    <t>Changes in working capital:</t>
  </si>
  <si>
    <t>Income taxes paid</t>
  </si>
  <si>
    <t>Cash flows generated from/(absorbed in) operations</t>
  </si>
  <si>
    <t>Interest paid</t>
  </si>
  <si>
    <t>Net cash generated from/(used in) operating activities</t>
  </si>
  <si>
    <t>Cash flows from/used in investing activities</t>
  </si>
  <si>
    <t>Purchase of property, plant and equipment</t>
  </si>
  <si>
    <t>Net cash generated from/(used in) investing activities</t>
  </si>
  <si>
    <t>Cash flows from/used in financing activities</t>
  </si>
  <si>
    <t>Cash and cash equivalents brought forward</t>
  </si>
  <si>
    <t>Cash and cash equivalents carried forward</t>
  </si>
  <si>
    <t>Cash and cash equivalents comprise:</t>
  </si>
  <si>
    <t>Bank overdrafts</t>
  </si>
  <si>
    <t>CONDENSED CONSOLIDATED STATEMENT OF CHANGES IN EQUITY</t>
  </si>
  <si>
    <t>Non-Distributable</t>
  </si>
  <si>
    <t xml:space="preserve">Distributable </t>
  </si>
  <si>
    <t>Share Capital</t>
  </si>
  <si>
    <t>Share Premium</t>
  </si>
  <si>
    <t>Retained Profit</t>
  </si>
  <si>
    <t>Total</t>
  </si>
  <si>
    <t>Issued during the period</t>
  </si>
  <si>
    <t>Net profit/(loss) for the period</t>
  </si>
  <si>
    <t>A</t>
  </si>
  <si>
    <t>NOTES TO THE INTERIM FINANCIAL REPORT</t>
  </si>
  <si>
    <t>A1</t>
  </si>
  <si>
    <t>Basis of preparation</t>
  </si>
  <si>
    <t>The interim financial report are unaudited and has been prepared in compliance with MASB 26, Interim Financial Reporting.</t>
  </si>
  <si>
    <t>A2</t>
  </si>
  <si>
    <t>Audit report of preceding annual financial statements</t>
  </si>
  <si>
    <t>The preceding year annual audited financial statements were not subject to any qualification.</t>
  </si>
  <si>
    <t>A3</t>
  </si>
  <si>
    <t>Seasonal or cyclical factors</t>
  </si>
  <si>
    <t>A4</t>
  </si>
  <si>
    <t>Unusual items affecting assets, liabilities, equity, net income or cash flows</t>
  </si>
  <si>
    <t>There were no unusual items affecting assets, liabilities, equity, net income or cash flows of the Group since the last annual audited financial statements.</t>
  </si>
  <si>
    <t>A5</t>
  </si>
  <si>
    <t>Material changes in estimates</t>
  </si>
  <si>
    <t>A6</t>
  </si>
  <si>
    <t>Debt and equity securities</t>
  </si>
  <si>
    <t>A7</t>
  </si>
  <si>
    <t>Dividend paid</t>
  </si>
  <si>
    <t>A8</t>
  </si>
  <si>
    <t>Segmental information</t>
  </si>
  <si>
    <t>The Group's operations comprise the following business segments:-</t>
  </si>
  <si>
    <t>Segment</t>
  </si>
  <si>
    <t>Profits from operations</t>
  </si>
  <si>
    <t xml:space="preserve"> - Less : Intercompany Transactions</t>
  </si>
  <si>
    <t>-</t>
  </si>
  <si>
    <t>A9</t>
  </si>
  <si>
    <t>Valuation of property, plant and equipment</t>
  </si>
  <si>
    <t>A10</t>
  </si>
  <si>
    <t>Material events subsequent to the end of the quarter</t>
  </si>
  <si>
    <t>A11</t>
  </si>
  <si>
    <t>Changes in the composition of the Group</t>
  </si>
  <si>
    <t>A12</t>
  </si>
  <si>
    <t>Contingent liabilities</t>
  </si>
  <si>
    <t>A13</t>
  </si>
  <si>
    <t>Capital commitments</t>
  </si>
  <si>
    <t>A14</t>
  </si>
  <si>
    <t>Significant related party transactions</t>
  </si>
  <si>
    <t>A15</t>
  </si>
  <si>
    <t>Cash and cash equivalents</t>
  </si>
  <si>
    <t>Bank overdraft</t>
  </si>
  <si>
    <t>B</t>
  </si>
  <si>
    <t>B1</t>
  </si>
  <si>
    <t>Review of performance</t>
  </si>
  <si>
    <t>B2</t>
  </si>
  <si>
    <t>B3</t>
  </si>
  <si>
    <t>Prospects</t>
  </si>
  <si>
    <t>B4</t>
  </si>
  <si>
    <t>Profit forecast and profit guarantee</t>
  </si>
  <si>
    <t>B5</t>
  </si>
  <si>
    <t>B6</t>
  </si>
  <si>
    <t>Unquoted investments and properties</t>
  </si>
  <si>
    <t>B7</t>
  </si>
  <si>
    <t>Quoted securities</t>
  </si>
  <si>
    <t>B8</t>
  </si>
  <si>
    <t>Group's borrowings and debt securities</t>
  </si>
  <si>
    <t>(a)</t>
  </si>
  <si>
    <t>Short term borrowings:-</t>
  </si>
  <si>
    <t>(b)</t>
  </si>
  <si>
    <t>Long term borrowings:-</t>
  </si>
  <si>
    <t>B9</t>
  </si>
  <si>
    <t>Off balance sheet financial instruments</t>
  </si>
  <si>
    <t>There were no financial instruments with off-balance sheet risk as at the date of this announcement applicable to the Group.</t>
  </si>
  <si>
    <t>B10</t>
  </si>
  <si>
    <t>Material litigation</t>
  </si>
  <si>
    <t>There were no material litigations pending at the date of this announcement.</t>
  </si>
  <si>
    <t>B11</t>
  </si>
  <si>
    <t>Dividends</t>
  </si>
  <si>
    <t>B12</t>
  </si>
  <si>
    <t>Earnings per share</t>
  </si>
  <si>
    <t>a.</t>
  </si>
  <si>
    <t>b.</t>
  </si>
  <si>
    <t>Diluted EPS</t>
  </si>
  <si>
    <t>B13</t>
  </si>
  <si>
    <t xml:space="preserve">Status of Corporate Proposal </t>
  </si>
  <si>
    <t>B14</t>
  </si>
  <si>
    <t>SUMMARY OF KEY FINANCIAL INFORMATION</t>
  </si>
  <si>
    <t>INDIVIDUAL PERIOD</t>
  </si>
  <si>
    <t>CUMULATIVE PERIOD</t>
  </si>
  <si>
    <t>CURRENT YEAR QUARTER</t>
  </si>
  <si>
    <t>PRECEDING YEAR CORRESPONDING QUARTER</t>
  </si>
  <si>
    <t>PRECEDING YEAR CORRESPONDING PERIOD</t>
  </si>
  <si>
    <t>RM '000</t>
  </si>
  <si>
    <t>Profit before tax</t>
  </si>
  <si>
    <t>Profit after tax and minority interest</t>
  </si>
  <si>
    <t>Net Profit for the period</t>
  </si>
  <si>
    <t>Basic earnings per shares (sen)</t>
  </si>
  <si>
    <t>Dividend per share (sen)</t>
  </si>
  <si>
    <t>AS AT END OF CURRENT QUARTER</t>
  </si>
  <si>
    <t>AS AT PRECEDING FINANCIAL YEAR END</t>
  </si>
  <si>
    <t>Remarks :</t>
  </si>
  <si>
    <r>
      <t xml:space="preserve">Note: For full text of the above announcement, please access the Bursa Malaysia website at </t>
    </r>
    <r>
      <rPr>
        <u val="single"/>
        <sz val="10"/>
        <rFont val="Arial"/>
        <family val="0"/>
      </rPr>
      <t>www.bursamalaysia.com</t>
    </r>
  </si>
  <si>
    <t>CUMULATIVE QUARTER</t>
  </si>
  <si>
    <t>CURRENT</t>
  </si>
  <si>
    <t>INDIVIDUAL QUARTER</t>
  </si>
  <si>
    <t>Proceeds from Initial Public Offering</t>
  </si>
  <si>
    <t>As at 1 Jan 2005</t>
  </si>
  <si>
    <t>CURRENT YEAR TO DATE</t>
  </si>
  <si>
    <t>Proceeds from long term borrowings</t>
  </si>
  <si>
    <t xml:space="preserve"> - Construction of a new factory building</t>
  </si>
  <si>
    <t xml:space="preserve"> - Purchase of plant, machinery and equipment</t>
  </si>
  <si>
    <t xml:space="preserve"> - Repayment of bank borrowings</t>
  </si>
  <si>
    <t xml:space="preserve"> - R&amp;D Expenditure</t>
  </si>
  <si>
    <t xml:space="preserve"> - Future overseas business expansion</t>
  </si>
  <si>
    <t xml:space="preserve"> - Working Capital</t>
  </si>
  <si>
    <t xml:space="preserve"> - IPO Listing Expenses</t>
  </si>
  <si>
    <t>Budgeted</t>
  </si>
  <si>
    <t xml:space="preserve">Actual </t>
  </si>
  <si>
    <t>Repayment of Bank Borrowings</t>
  </si>
  <si>
    <t>Basic  (Based on Enlarged Share Capital)</t>
  </si>
  <si>
    <t>Net Increase/(decrease) in cash and cash equivalents</t>
  </si>
  <si>
    <t>The financial statements of the Group and of the Company are prepared on the historical cost basis except as disclosed in the notes to this statement and in compliance with the provisions of the Companies Act, 1965 and applicable approved accounting standards</t>
  </si>
  <si>
    <t>Basic (Enlarged Share Capital)</t>
  </si>
  <si>
    <t>c.</t>
  </si>
  <si>
    <t>Basic  (Based on Weighted Average number of ordinary share in issue)</t>
  </si>
  <si>
    <t>Net tangible assets per share (RM)</t>
  </si>
  <si>
    <t>Net Tangible Asset (NTA) Per Share (RM)</t>
  </si>
  <si>
    <t>Short-term deposits with a licensed bank</t>
  </si>
  <si>
    <t>Audited</t>
  </si>
  <si>
    <t>Variation of results against immediate preceding quarter</t>
  </si>
  <si>
    <t>31/12/2004</t>
  </si>
  <si>
    <t>GOODWILL</t>
  </si>
  <si>
    <t>Foreign Exchange Reserve</t>
  </si>
  <si>
    <t xml:space="preserve">Foreign exchange loss not </t>
  </si>
  <si>
    <t xml:space="preserve">    recognised in income statement</t>
  </si>
  <si>
    <t>Dividend - 2005 Interim</t>
  </si>
  <si>
    <t>Amortisation of goodwill</t>
  </si>
  <si>
    <t>Acquisition of a subsidiary</t>
  </si>
  <si>
    <t>Payment of dividend</t>
  </si>
  <si>
    <t>Foreign exchange fluctuation arising from foreign subsidiary</t>
  </si>
  <si>
    <t>There were no issuances and repayment of debt and equity securities, share buy-backs, share cancellation, shares held as treasury shares or resale of treasury shares for the current quarter under review.</t>
  </si>
  <si>
    <t>Basic (Weighted Average number of ordinary shares in issue)</t>
  </si>
  <si>
    <t>shares of 115,000,000 at RM0.10 each.</t>
  </si>
  <si>
    <t>The accounting policies and methods of computation adopted by the Group in this interim financial report are consistent with those adopted in the annual financial statements for the financial year ended 31 December 2004.</t>
  </si>
  <si>
    <t>The Group's operations are not materially effected by seasonal or cyclical changes during the current quarter under review.</t>
  </si>
  <si>
    <t>There were no changes in the unquoted investments and properties of the Group during the current quarter under review.</t>
  </si>
  <si>
    <t>There were no acquisitions and disposals of quoted securities during the current quarter under review.</t>
  </si>
  <si>
    <t>The Group does not have any convertible securities and accordingly diluted EPS is not applicable.</t>
  </si>
  <si>
    <t>The Group did not announce any profit forecast nor issue any profit guarantee during the current quarter under review.</t>
  </si>
  <si>
    <t>However, the Group has disclosed a profit forecast of RM5.53 million for the financial year ending 31 December 2005 in its Prospectus dated 31 December 2004.</t>
  </si>
  <si>
    <t>Barring any unforeseen circumstances, the Directors believe that the Group’s prospects for the financial year ending 31 December 2005 will remain favourable.</t>
  </si>
  <si>
    <t>- Secured</t>
  </si>
  <si>
    <t>There were no material events between the end of the reporting quarter and the date of this announcement.</t>
  </si>
  <si>
    <t>Decrease in trade and other payables</t>
  </si>
  <si>
    <t>There were no changes in estimates of amounts reported in prior financial years, which have a material effect in the current quarter under review.</t>
  </si>
  <si>
    <t>During the current quarter under review, the Directors are of the opinion that the Group has no contingent liabilities which, upon materialisation would have a material impact on the financial position and business of the Group.</t>
  </si>
  <si>
    <t>% Utilised</t>
  </si>
  <si>
    <t>On 10 May 2005, Bursa Malaysia Securities Berhad granted its approval-in-principle for the Proposed ESOS. The Proposed ESOS was approved by the shareholders of MQ at the extraordinary general meeting held on 28 June 2005. The Proposed ESOS was effected on 1 July 2005.</t>
  </si>
  <si>
    <r>
      <t>Comparative figures for the corresponding quarter and year are not available as MQ Technology Berhad (</t>
    </r>
    <r>
      <rPr>
        <b/>
        <sz val="10"/>
        <rFont val="Arial"/>
        <family val="2"/>
      </rPr>
      <t>"MQ"</t>
    </r>
    <r>
      <rPr>
        <sz val="10"/>
        <rFont val="Arial"/>
        <family val="2"/>
      </rPr>
      <t xml:space="preserve"> or the </t>
    </r>
    <r>
      <rPr>
        <b/>
        <sz val="10"/>
        <rFont val="Arial"/>
        <family val="2"/>
      </rPr>
      <t>"Company"</t>
    </r>
    <r>
      <rPr>
        <sz val="10"/>
        <rFont val="Arial"/>
        <family val="2"/>
      </rPr>
      <t>) was only in existence since 26 November 2004</t>
    </r>
  </si>
  <si>
    <t>Comparative figures for the corresponding quarter and year are not available as MQ was only in existence since 26 November 2004.</t>
  </si>
  <si>
    <t>(ii)  High Precision Coil Manufacturing</t>
  </si>
  <si>
    <t>During the current quarter under review, the Directors are of the opinion that the Group has no related party transactions which would have a material impact on the financial position and business of the Group.</t>
  </si>
  <si>
    <t>Balance of Listing expenses</t>
  </si>
  <si>
    <t>Net cash generated from/(used in) financing activities</t>
  </si>
  <si>
    <t>(i)   High Precision Engineering Services</t>
  </si>
  <si>
    <t>(ii)  Design and manufacture of actuator magnetic coils and coil assemblies for hard disk drive industry</t>
  </si>
  <si>
    <t>(i)   High precision engineering services; and</t>
  </si>
  <si>
    <t>QUARTERLY REPORT ON CONSOLIDATED RESULTS FOR THE QUARTER ENDED 30 SEPTEMBER 2005</t>
  </si>
  <si>
    <t>30 SEPTEMBER 2005</t>
  </si>
  <si>
    <t>30/9/2005</t>
  </si>
  <si>
    <t>30/9/2004</t>
  </si>
  <si>
    <t>As at 30 September 2005</t>
  </si>
  <si>
    <t>As at 31 December 2004</t>
  </si>
  <si>
    <t>9 months period ended 30 September 2005</t>
  </si>
  <si>
    <t>Increase in inventories</t>
  </si>
  <si>
    <t>Increase in trade and other receivables</t>
  </si>
  <si>
    <t xml:space="preserve">The NTA per share of RM0.24 is arrived at based on the Group's NTA of RM27,282,555 over the number of ordinary </t>
  </si>
  <si>
    <t>There were no material changes in the composition of the Group during the current quarter under review.</t>
  </si>
  <si>
    <t xml:space="preserve">As at 30 September 2005, the Group has no material capital commitments in respect of property, plant and equipment. </t>
  </si>
  <si>
    <t>The Group posted revenue of approximately RM11.87 million and RM35.10 million respectively for the current quarter and current year to date. Correspondingly, the Group recorded an unaudited profit before taxation of approximately RM1.63 million and RM4.59 million respectively for the current quarter and current year to date.</t>
  </si>
  <si>
    <t>The effective tax rates for the Group are lower than the statutory tax rates for the financial period ended 30 September 2005 due to 100% tax exemption from the Pioneer Status of High Technology Company for the subsidiary of MQ, namely Microlead Precision Technology Sdn Bhd.</t>
  </si>
  <si>
    <t>All borrowings are denominated in Ringgit Malaysia except for the borrowings of MPT Solution Co., Ltd. which are denominated in Thailand Baht and have been computed based on the exchange rate of 100 Baht equal to RM9.1988 as at 30 September 2005. The total borrowings of MPT Solution Co., Ltd. amounted to 6,181,949 Baht (equivalent to RM568,665) as at 30 September 2005.</t>
  </si>
  <si>
    <t>There were no dividends declared or paid during the current quarter under review.</t>
  </si>
  <si>
    <t>The basic earnings per share for the current quarter under review is arrived at after taking into account the Group's profit after taxation and MI of RM1,465,598 over the number of ordinary shares of 115,000,000 at RM0.10 each.</t>
  </si>
  <si>
    <t>The basic earnings per share for the current year to date is arrived at after taking into account the Group's profit after taxation and MI of RM4,172,580 over the number of ordinary shares of 115,000,000 at RM0.10 each.</t>
  </si>
  <si>
    <t>The basic earnings per share for the current quarter under review is arrived at after taking into account the Group's profit after taxation and MI of RM1,465,598 over the weighted average number of ordinary shares of 113,528,982 at RM0.10 each.</t>
  </si>
  <si>
    <t>The basic earnings per share for the current year to date is arrived at after taking into account the Group's profit after taxation and MI of RM4,172,580 over the weighted average number of ordinary shares of 113,528,982 at RM0.10 each.</t>
  </si>
  <si>
    <t>Except as disclosed above, there were no corporate proposals announced but not completed as at the date of this report.</t>
  </si>
  <si>
    <t>There were no changes in the valuation of the property, plant and equipment reported in the previous audited financial statements that will have an effect in the current quarter under review.</t>
  </si>
  <si>
    <t xml:space="preserve">For the current quarter under review, the Group registered a revenue of RM11.87 million and profit before taxation of RM1.63 million as compared to RM11.75 million and RM1.48 million respectively in the immediate preceding quarter ended 30 June 2005. The revenue and profit before taxation recorded for the current quarter were higher as compared to the immediate preceding quarter ended 30 June 2005 because MPT Solution Co., Ltd. has started to generate revenue and profit before taxation to the Group commencing from the current quarter.                                        </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</si>
</sst>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_(* #,##0_);_(* \(#,##0\);_(* &quot;-&quot;??_);_(@_)"/>
    <numFmt numFmtId="173" formatCode="_(* #,##0.000_);_(* \(#,##0.000\);_(* &quot;-&quot;??_);_(@_)"/>
    <numFmt numFmtId="174" formatCode="_(* #,##0.0_);_(* \(#,##0.0\);_(* &quot;-&quot;??_);_(@_)"/>
    <numFmt numFmtId="175" formatCode="_(* #,##0.0000_);_(* \(#,##0.0000\);_(* &quot;-&quot;??_);_(@_)"/>
    <numFmt numFmtId="176" formatCode="0.0%"/>
    <numFmt numFmtId="177" formatCode="_(* #,##0.000_);_(* \(#,##0.000\);_(* &quot;-&quot;???_);_(@_)"/>
    <numFmt numFmtId="178" formatCode="0.000"/>
    <numFmt numFmtId="179" formatCode="&quot;Yes&quot;;&quot;Yes&quot;;&quot;No&quot;"/>
    <numFmt numFmtId="180" formatCode="&quot;True&quot;;&quot;True&quot;;&quot;False&quot;"/>
    <numFmt numFmtId="181" formatCode="&quot;On&quot;;&quot;On&quot;;&quot;Off&quot;"/>
    <numFmt numFmtId="182" formatCode="[$-409]dddd\,\ mmmm\ dd\,\ yyyy"/>
    <numFmt numFmtId="183" formatCode="[$-409]d\-mmm\-yy;@"/>
    <numFmt numFmtId="184" formatCode="[$-409]d\-mmm\-yyyy;@"/>
    <numFmt numFmtId="185" formatCode="_(* #,##0.0_);_(* \(#,##0.0\);_(* &quot;-&quot;?_);_(@_)"/>
    <numFmt numFmtId="186" formatCode="_(* #,##0.00000_);_(* \(#,##0.00000\);_(* &quot;-&quot;??_);_(@_)"/>
    <numFmt numFmtId="187" formatCode="_(* #,##0.000000_);_(* \(#,##0.000000\);_(* &quot;-&quot;??_);_(@_)"/>
    <numFmt numFmtId="188" formatCode="[$€-2]\ #,##0.00_);[Red]\([$€-2]\ #,##0.00\)"/>
    <numFmt numFmtId="189" formatCode="#,##0.000_);\(#,##0.000\)"/>
    <numFmt numFmtId="190" formatCode="0.00000"/>
    <numFmt numFmtId="191" formatCode="0.0000"/>
    <numFmt numFmtId="192" formatCode="_(* #,##0.0000_);_(* \(#,##0.0000\);_(* &quot;-&quot;????_);_(@_)"/>
    <numFmt numFmtId="193" formatCode="0.00000000"/>
    <numFmt numFmtId="194" formatCode="0.0000000"/>
    <numFmt numFmtId="195" formatCode="0.000000"/>
  </numFmts>
  <fonts count="15">
    <font>
      <sz val="10"/>
      <name val="Arial"/>
      <family val="0"/>
    </font>
    <font>
      <b/>
      <sz val="9"/>
      <name val="Arial"/>
      <family val="2"/>
    </font>
    <font>
      <sz val="8"/>
      <name val="Arial"/>
      <family val="2"/>
    </font>
    <font>
      <b/>
      <sz val="9"/>
      <color indexed="9"/>
      <name val="Arial"/>
      <family val="2"/>
    </font>
    <font>
      <sz val="9"/>
      <name val="Arial"/>
      <family val="2"/>
    </font>
    <font>
      <sz val="9"/>
      <color indexed="8"/>
      <name val="Arial"/>
      <family val="2"/>
    </font>
    <font>
      <sz val="9"/>
      <color indexed="10"/>
      <name val="Arial"/>
      <family val="2"/>
    </font>
    <font>
      <b/>
      <sz val="9"/>
      <color indexed="8"/>
      <name val="Arial"/>
      <family val="2"/>
    </font>
    <font>
      <b/>
      <sz val="10"/>
      <name val="Arial"/>
      <family val="2"/>
    </font>
    <font>
      <u val="single"/>
      <sz val="10"/>
      <color indexed="36"/>
      <name val="Arial"/>
      <family val="0"/>
    </font>
    <font>
      <u val="single"/>
      <sz val="10"/>
      <color indexed="12"/>
      <name val="Arial"/>
      <family val="0"/>
    </font>
    <font>
      <sz val="10"/>
      <name val="Arial Narrow"/>
      <family val="0"/>
    </font>
    <font>
      <u val="single"/>
      <sz val="10"/>
      <name val="Arial"/>
      <family val="0"/>
    </font>
    <font>
      <b/>
      <sz val="8"/>
      <name val="Arial"/>
      <family val="2"/>
    </font>
    <font>
      <u val="single"/>
      <sz val="9"/>
      <name val="Arial"/>
      <family val="2"/>
    </font>
  </fonts>
  <fills count="3">
    <fill>
      <patternFill/>
    </fill>
    <fill>
      <patternFill patternType="gray125"/>
    </fill>
    <fill>
      <patternFill patternType="solid">
        <fgColor indexed="9"/>
        <bgColor indexed="64"/>
      </patternFill>
    </fill>
  </fills>
  <borders count="31">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style="thin"/>
      <top>
        <color indexed="63"/>
      </top>
      <bottom>
        <color indexed="63"/>
      </bottom>
    </border>
    <border>
      <left style="medium"/>
      <right>
        <color indexed="63"/>
      </right>
      <top>
        <color indexed="63"/>
      </top>
      <bottom>
        <color indexed="63"/>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color indexed="63"/>
      </top>
      <bottom style="medium"/>
    </border>
    <border>
      <left style="thin"/>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medium"/>
      <right>
        <color indexed="63"/>
      </right>
      <top style="thin"/>
      <bottom>
        <color indexed="63"/>
      </bottom>
    </border>
    <border>
      <left>
        <color indexed="63"/>
      </left>
      <right>
        <color indexed="63"/>
      </right>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lignment/>
      <protection/>
    </xf>
    <xf numFmtId="0" fontId="0" fillId="0" borderId="0">
      <alignment/>
      <protection/>
    </xf>
    <xf numFmtId="0" fontId="11" fillId="0" borderId="0">
      <alignment/>
      <protection/>
    </xf>
    <xf numFmtId="9" fontId="0" fillId="0" borderId="0" applyFont="0" applyFill="0" applyBorder="0" applyAlignment="0" applyProtection="0"/>
  </cellStyleXfs>
  <cellXfs count="203">
    <xf numFmtId="0" fontId="0" fillId="0" borderId="0" xfId="0" applyAlignment="1">
      <alignment/>
    </xf>
    <xf numFmtId="0" fontId="0" fillId="2" borderId="0" xfId="0" applyFill="1" applyAlignment="1">
      <alignment/>
    </xf>
    <xf numFmtId="0" fontId="1" fillId="2" borderId="0" xfId="0" applyFont="1" applyFill="1" applyAlignment="1">
      <alignment horizontal="center"/>
    </xf>
    <xf numFmtId="0" fontId="1" fillId="2" borderId="0" xfId="0" applyFont="1" applyFill="1" applyAlignment="1">
      <alignment/>
    </xf>
    <xf numFmtId="0" fontId="2" fillId="2" borderId="0" xfId="0" applyFont="1" applyFill="1" applyAlignment="1">
      <alignment/>
    </xf>
    <xf numFmtId="0" fontId="3" fillId="2" borderId="0" xfId="0" applyFont="1" applyFill="1" applyAlignment="1">
      <alignment/>
    </xf>
    <xf numFmtId="0" fontId="2" fillId="2" borderId="0" xfId="0" applyFont="1" applyFill="1" applyAlignment="1">
      <alignment horizontal="center"/>
    </xf>
    <xf numFmtId="0" fontId="4" fillId="2" borderId="0" xfId="0" applyFont="1" applyFill="1" applyAlignment="1">
      <alignment/>
    </xf>
    <xf numFmtId="0" fontId="1" fillId="2" borderId="0" xfId="0" applyFont="1" applyFill="1" applyBorder="1" applyAlignment="1">
      <alignment horizontal="center"/>
    </xf>
    <xf numFmtId="41" fontId="1" fillId="2" borderId="0" xfId="0" applyNumberFormat="1" applyFont="1" applyFill="1" applyBorder="1" applyAlignment="1">
      <alignment/>
    </xf>
    <xf numFmtId="0" fontId="1" fillId="2" borderId="0" xfId="0" applyFont="1" applyFill="1" applyBorder="1" applyAlignment="1">
      <alignment/>
    </xf>
    <xf numFmtId="41" fontId="1" fillId="2" borderId="0" xfId="0" applyNumberFormat="1" applyFont="1" applyFill="1" applyBorder="1" applyAlignment="1">
      <alignment horizontal="center"/>
    </xf>
    <xf numFmtId="15" fontId="1" fillId="2" borderId="0" xfId="0" applyNumberFormat="1" applyFont="1" applyFill="1" applyAlignment="1">
      <alignment horizontal="center"/>
    </xf>
    <xf numFmtId="15" fontId="1" fillId="2" borderId="0" xfId="0" applyNumberFormat="1" applyFont="1" applyFill="1" applyBorder="1" applyAlignment="1">
      <alignment horizontal="center"/>
    </xf>
    <xf numFmtId="172" fontId="1" fillId="2" borderId="0" xfId="15" applyNumberFormat="1" applyFont="1" applyFill="1" applyBorder="1" applyAlignment="1">
      <alignment/>
    </xf>
    <xf numFmtId="0" fontId="4" fillId="2" borderId="0" xfId="0" applyFont="1" applyFill="1" applyBorder="1" applyAlignment="1">
      <alignment/>
    </xf>
    <xf numFmtId="172" fontId="4" fillId="2" borderId="0" xfId="15" applyNumberFormat="1" applyFont="1" applyFill="1" applyAlignment="1">
      <alignment/>
    </xf>
    <xf numFmtId="43" fontId="4" fillId="2" borderId="0" xfId="15" applyFont="1" applyFill="1" applyAlignment="1">
      <alignment horizontal="center"/>
    </xf>
    <xf numFmtId="43" fontId="4" fillId="2" borderId="0" xfId="15" applyFont="1" applyFill="1" applyAlignment="1">
      <alignment/>
    </xf>
    <xf numFmtId="172" fontId="4" fillId="2" borderId="1" xfId="15" applyNumberFormat="1" applyFont="1" applyFill="1" applyBorder="1" applyAlignment="1">
      <alignment/>
    </xf>
    <xf numFmtId="43" fontId="4" fillId="2" borderId="1" xfId="15" applyFont="1" applyFill="1" applyBorder="1" applyAlignment="1">
      <alignment/>
    </xf>
    <xf numFmtId="43" fontId="4" fillId="2" borderId="0" xfId="15" applyFont="1" applyFill="1" applyBorder="1" applyAlignment="1">
      <alignment/>
    </xf>
    <xf numFmtId="172" fontId="4" fillId="2" borderId="0" xfId="15" applyNumberFormat="1" applyFont="1" applyFill="1" applyBorder="1" applyAlignment="1">
      <alignment/>
    </xf>
    <xf numFmtId="9" fontId="4" fillId="2" borderId="0" xfId="24" applyFont="1" applyFill="1" applyBorder="1" applyAlignment="1">
      <alignment/>
    </xf>
    <xf numFmtId="37" fontId="4" fillId="2" borderId="0" xfId="0" applyNumberFormat="1" applyFont="1" applyFill="1" applyBorder="1" applyAlignment="1">
      <alignment/>
    </xf>
    <xf numFmtId="37" fontId="4" fillId="2" borderId="2" xfId="0" applyNumberFormat="1" applyFont="1" applyFill="1" applyBorder="1" applyAlignment="1">
      <alignment horizontal="center"/>
    </xf>
    <xf numFmtId="172" fontId="4" fillId="2" borderId="2" xfId="15" applyNumberFormat="1" applyFont="1" applyFill="1" applyBorder="1" applyAlignment="1">
      <alignment/>
    </xf>
    <xf numFmtId="0" fontId="5" fillId="2" borderId="0" xfId="0" applyFont="1" applyFill="1" applyBorder="1" applyAlignment="1">
      <alignment/>
    </xf>
    <xf numFmtId="0" fontId="5" fillId="2" borderId="0" xfId="0" applyFont="1" applyFill="1" applyBorder="1" applyAlignment="1">
      <alignment horizontal="left" indent="1"/>
    </xf>
    <xf numFmtId="43" fontId="5" fillId="2" borderId="0" xfId="15" applyNumberFormat="1" applyFont="1" applyFill="1" applyBorder="1" applyAlignment="1">
      <alignment/>
    </xf>
    <xf numFmtId="43" fontId="5" fillId="2" borderId="0" xfId="15" applyFont="1" applyFill="1" applyBorder="1" applyAlignment="1">
      <alignment horizontal="right"/>
    </xf>
    <xf numFmtId="173" fontId="5" fillId="2" borderId="0" xfId="15" applyNumberFormat="1" applyFont="1" applyFill="1" applyBorder="1" applyAlignment="1">
      <alignment/>
    </xf>
    <xf numFmtId="173" fontId="4" fillId="2" borderId="0" xfId="15" applyNumberFormat="1" applyFont="1" applyFill="1" applyBorder="1" applyAlignment="1">
      <alignment/>
    </xf>
    <xf numFmtId="0" fontId="6" fillId="2" borderId="0" xfId="0" applyFont="1" applyFill="1" applyBorder="1" applyAlignment="1">
      <alignment/>
    </xf>
    <xf numFmtId="0" fontId="6" fillId="2" borderId="0" xfId="0" applyFont="1" applyFill="1" applyBorder="1" applyAlignment="1">
      <alignment horizontal="right"/>
    </xf>
    <xf numFmtId="43" fontId="1" fillId="2" borderId="0" xfId="15" applyFont="1" applyFill="1" applyAlignment="1">
      <alignment horizontal="center"/>
    </xf>
    <xf numFmtId="43" fontId="0" fillId="2" borderId="0" xfId="15" applyFill="1" applyAlignment="1">
      <alignment/>
    </xf>
    <xf numFmtId="10" fontId="4" fillId="2" borderId="0" xfId="24" applyNumberFormat="1" applyFont="1" applyFill="1" applyBorder="1" applyAlignment="1">
      <alignment/>
    </xf>
    <xf numFmtId="0" fontId="1" fillId="2" borderId="0" xfId="0" applyFont="1" applyFill="1" applyAlignment="1">
      <alignment/>
    </xf>
    <xf numFmtId="172" fontId="1" fillId="2" borderId="0" xfId="15" applyNumberFormat="1" applyFont="1" applyFill="1" applyAlignment="1">
      <alignment/>
    </xf>
    <xf numFmtId="172" fontId="1" fillId="2" borderId="0" xfId="15" applyNumberFormat="1" applyFont="1" applyFill="1" applyAlignment="1">
      <alignment horizontal="center"/>
    </xf>
    <xf numFmtId="172" fontId="4" fillId="2" borderId="0" xfId="15" applyNumberFormat="1" applyFont="1" applyFill="1" applyBorder="1" applyAlignment="1">
      <alignment horizontal="center"/>
    </xf>
    <xf numFmtId="172" fontId="4" fillId="2" borderId="0" xfId="15" applyNumberFormat="1" applyFont="1" applyFill="1" applyAlignment="1">
      <alignment/>
    </xf>
    <xf numFmtId="172" fontId="0" fillId="2" borderId="0" xfId="15" applyNumberFormat="1" applyFill="1" applyAlignment="1">
      <alignment/>
    </xf>
    <xf numFmtId="172" fontId="1" fillId="2" borderId="2" xfId="15" applyNumberFormat="1" applyFont="1" applyFill="1" applyBorder="1" applyAlignment="1">
      <alignment/>
    </xf>
    <xf numFmtId="0" fontId="8" fillId="2" borderId="0" xfId="0" applyFont="1" applyFill="1" applyAlignment="1">
      <alignment/>
    </xf>
    <xf numFmtId="0" fontId="0" fillId="2" borderId="0" xfId="0" applyFill="1" applyAlignment="1">
      <alignment horizontal="center"/>
    </xf>
    <xf numFmtId="0" fontId="8" fillId="2" borderId="0" xfId="0" applyFont="1" applyFill="1" applyAlignment="1">
      <alignment horizontal="center"/>
    </xf>
    <xf numFmtId="0" fontId="4" fillId="2" borderId="0" xfId="0" applyFont="1" applyFill="1" applyAlignment="1">
      <alignment horizontal="center"/>
    </xf>
    <xf numFmtId="17" fontId="1" fillId="2" borderId="0" xfId="0" applyNumberFormat="1" applyFont="1" applyFill="1" applyBorder="1" applyAlignment="1">
      <alignment horizontal="center"/>
    </xf>
    <xf numFmtId="0" fontId="4" fillId="2" borderId="0" xfId="0" applyFont="1" applyFill="1" applyAlignment="1">
      <alignment wrapText="1"/>
    </xf>
    <xf numFmtId="172" fontId="1" fillId="2" borderId="0" xfId="15" applyNumberFormat="1" applyFont="1" applyFill="1" applyBorder="1" applyAlignment="1">
      <alignment/>
    </xf>
    <xf numFmtId="172" fontId="1" fillId="2" borderId="2" xfId="15" applyNumberFormat="1" applyFont="1" applyFill="1" applyBorder="1" applyAlignment="1">
      <alignment/>
    </xf>
    <xf numFmtId="172" fontId="0" fillId="2" borderId="0" xfId="15" applyNumberFormat="1" applyFill="1" applyAlignment="1">
      <alignment/>
    </xf>
    <xf numFmtId="43" fontId="0" fillId="2" borderId="0" xfId="15" applyNumberFormat="1" applyFill="1" applyAlignment="1">
      <alignment/>
    </xf>
    <xf numFmtId="0" fontId="4" fillId="2" borderId="0" xfId="0" applyFont="1" applyFill="1" applyBorder="1" applyAlignment="1">
      <alignment horizontal="center"/>
    </xf>
    <xf numFmtId="41" fontId="4" fillId="2" borderId="0" xfId="0" applyNumberFormat="1" applyFont="1" applyFill="1" applyAlignment="1">
      <alignment/>
    </xf>
    <xf numFmtId="41" fontId="4" fillId="2" borderId="0" xfId="0" applyNumberFormat="1" applyFont="1" applyFill="1" applyAlignment="1">
      <alignment/>
    </xf>
    <xf numFmtId="0" fontId="4" fillId="2" borderId="0" xfId="23" applyFont="1" applyFill="1" applyAlignment="1">
      <alignment horizontal="center" vertical="top"/>
      <protection/>
    </xf>
    <xf numFmtId="0" fontId="0" fillId="2" borderId="0" xfId="0" applyFont="1" applyFill="1" applyAlignment="1">
      <alignment/>
    </xf>
    <xf numFmtId="0" fontId="4" fillId="2" borderId="0" xfId="23" applyFont="1" applyFill="1">
      <alignment/>
      <protection/>
    </xf>
    <xf numFmtId="0" fontId="1" fillId="2" borderId="0" xfId="23" applyFont="1" applyFill="1" applyAlignment="1">
      <alignment horizontal="left"/>
      <protection/>
    </xf>
    <xf numFmtId="0" fontId="1" fillId="2" borderId="0" xfId="23" applyFont="1" applyFill="1">
      <alignment/>
      <protection/>
    </xf>
    <xf numFmtId="0" fontId="4" fillId="2" borderId="0" xfId="23" applyFont="1" applyFill="1" applyAlignment="1">
      <alignment horizontal="left"/>
      <protection/>
    </xf>
    <xf numFmtId="0" fontId="4" fillId="2" borderId="0" xfId="23" applyFont="1" applyFill="1" applyAlignment="1">
      <alignment horizontal="left" vertical="top" wrapText="1"/>
      <protection/>
    </xf>
    <xf numFmtId="0" fontId="4" fillId="2" borderId="0" xfId="23" applyFont="1" applyFill="1" applyAlignment="1">
      <alignment horizontal="justify" vertical="top"/>
      <protection/>
    </xf>
    <xf numFmtId="0" fontId="7" fillId="2" borderId="0" xfId="23" applyFont="1" applyFill="1">
      <alignment/>
      <protection/>
    </xf>
    <xf numFmtId="0" fontId="4" fillId="2" borderId="0" xfId="21" applyFont="1" applyFill="1" applyAlignment="1">
      <alignment horizontal="justify" vertical="center"/>
      <protection/>
    </xf>
    <xf numFmtId="0" fontId="0" fillId="2" borderId="3" xfId="0" applyFont="1" applyFill="1" applyBorder="1" applyAlignment="1">
      <alignment/>
    </xf>
    <xf numFmtId="0" fontId="4" fillId="2" borderId="4" xfId="23" applyFont="1" applyFill="1" applyBorder="1" applyAlignment="1">
      <alignment vertical="top"/>
      <protection/>
    </xf>
    <xf numFmtId="0" fontId="0" fillId="2" borderId="0" xfId="0" applyFont="1" applyFill="1" applyBorder="1" applyAlignment="1">
      <alignment/>
    </xf>
    <xf numFmtId="41" fontId="4" fillId="2" borderId="0" xfId="23" applyNumberFormat="1" applyFont="1" applyFill="1">
      <alignment/>
      <protection/>
    </xf>
    <xf numFmtId="0" fontId="5" fillId="2" borderId="0" xfId="23" applyFont="1" applyFill="1">
      <alignment/>
      <protection/>
    </xf>
    <xf numFmtId="0" fontId="4" fillId="2" borderId="0" xfId="23" applyFont="1" applyFill="1" applyAlignment="1">
      <alignment horizontal="center"/>
      <protection/>
    </xf>
    <xf numFmtId="172" fontId="4" fillId="2" borderId="0" xfId="15" applyNumberFormat="1" applyFont="1" applyFill="1" applyBorder="1" applyAlignment="1">
      <alignment horizontal="right"/>
    </xf>
    <xf numFmtId="172" fontId="4" fillId="2" borderId="0" xfId="15" applyNumberFormat="1" applyFont="1" applyFill="1" applyAlignment="1">
      <alignment horizontal="right"/>
    </xf>
    <xf numFmtId="172" fontId="4" fillId="2" borderId="2" xfId="15" applyNumberFormat="1" applyFont="1" applyFill="1" applyBorder="1" applyAlignment="1">
      <alignment horizontal="right"/>
    </xf>
    <xf numFmtId="0" fontId="4" fillId="2" borderId="0" xfId="0" applyFont="1" applyFill="1" applyAlignment="1">
      <alignment horizontal="left" vertical="top" wrapText="1"/>
    </xf>
    <xf numFmtId="0" fontId="4" fillId="2" borderId="0" xfId="0" applyFont="1" applyFill="1" applyAlignment="1">
      <alignment horizontal="justify" vertical="top"/>
    </xf>
    <xf numFmtId="0" fontId="4" fillId="2" borderId="0" xfId="23" applyFont="1" applyFill="1" applyAlignment="1" quotePrefix="1">
      <alignment horizontal="left" wrapText="1"/>
      <protection/>
    </xf>
    <xf numFmtId="0" fontId="4" fillId="2" borderId="0" xfId="23" applyFont="1" applyFill="1" applyAlignment="1">
      <alignment vertical="top"/>
      <protection/>
    </xf>
    <xf numFmtId="0" fontId="1" fillId="2" borderId="0" xfId="23" applyFont="1" applyFill="1" applyAlignment="1">
      <alignment horizontal="right"/>
      <protection/>
    </xf>
    <xf numFmtId="0" fontId="4" fillId="2" borderId="0" xfId="23" applyFont="1" applyFill="1" applyBorder="1">
      <alignment/>
      <protection/>
    </xf>
    <xf numFmtId="0" fontId="1" fillId="0" borderId="0" xfId="23" applyFont="1" applyFill="1">
      <alignment/>
      <protection/>
    </xf>
    <xf numFmtId="9" fontId="4" fillId="2" borderId="0" xfId="24" applyFont="1" applyFill="1" applyAlignment="1">
      <alignment/>
    </xf>
    <xf numFmtId="0" fontId="5" fillId="2" borderId="0" xfId="23" applyFont="1" applyFill="1" applyAlignment="1">
      <alignment horizontal="left" vertical="top" wrapText="1"/>
      <protection/>
    </xf>
    <xf numFmtId="0" fontId="6" fillId="2" borderId="0" xfId="23" applyFont="1" applyFill="1" applyAlignment="1">
      <alignment horizontal="left" vertical="top" wrapText="1"/>
      <protection/>
    </xf>
    <xf numFmtId="0" fontId="4" fillId="2" borderId="0" xfId="23" applyFont="1" applyFill="1" applyAlignment="1">
      <alignment vertical="top" wrapText="1"/>
      <protection/>
    </xf>
    <xf numFmtId="0" fontId="4" fillId="2" borderId="0" xfId="0" applyFont="1" applyFill="1" applyAlignment="1">
      <alignment horizontal="center" vertical="top"/>
    </xf>
    <xf numFmtId="0" fontId="4" fillId="2" borderId="0" xfId="0" applyFont="1" applyFill="1" applyAlignment="1">
      <alignment horizontal="center" vertical="top" wrapText="1"/>
    </xf>
    <xf numFmtId="0" fontId="4" fillId="2" borderId="0" xfId="23" applyFont="1" applyFill="1" applyAlignment="1" quotePrefix="1">
      <alignment horizontal="center" wrapText="1"/>
      <protection/>
    </xf>
    <xf numFmtId="0" fontId="4" fillId="2" borderId="5" xfId="23" applyFont="1" applyFill="1" applyBorder="1" applyAlignment="1">
      <alignment horizontal="center" vertical="top" wrapText="1"/>
      <protection/>
    </xf>
    <xf numFmtId="3" fontId="4" fillId="2" borderId="6" xfId="15" applyNumberFormat="1" applyFont="1" applyFill="1" applyBorder="1" applyAlignment="1">
      <alignment horizontal="center"/>
    </xf>
    <xf numFmtId="3" fontId="4" fillId="2" borderId="0" xfId="15" applyNumberFormat="1" applyFont="1" applyFill="1" applyAlignment="1">
      <alignment/>
    </xf>
    <xf numFmtId="3" fontId="4" fillId="2" borderId="7" xfId="15" applyNumberFormat="1" applyFont="1" applyFill="1" applyBorder="1" applyAlignment="1">
      <alignment horizontal="center"/>
    </xf>
    <xf numFmtId="3" fontId="4" fillId="2" borderId="5" xfId="15" applyNumberFormat="1" applyFont="1" applyFill="1" applyBorder="1" applyAlignment="1">
      <alignment horizontal="center"/>
    </xf>
    <xf numFmtId="3" fontId="4" fillId="2" borderId="0" xfId="15" applyNumberFormat="1" applyFont="1" applyFill="1" applyBorder="1" applyAlignment="1">
      <alignment horizontal="center"/>
    </xf>
    <xf numFmtId="9" fontId="4" fillId="2" borderId="6" xfId="24" applyFont="1" applyFill="1" applyBorder="1" applyAlignment="1">
      <alignment horizontal="center"/>
    </xf>
    <xf numFmtId="9" fontId="4" fillId="2" borderId="7" xfId="24" applyFont="1" applyFill="1" applyBorder="1" applyAlignment="1">
      <alignment horizontal="center"/>
    </xf>
    <xf numFmtId="9" fontId="4" fillId="2" borderId="5" xfId="24" applyFont="1" applyFill="1" applyBorder="1" applyAlignment="1">
      <alignment horizontal="center"/>
    </xf>
    <xf numFmtId="3" fontId="4" fillId="2" borderId="6" xfId="15" applyNumberFormat="1" applyFont="1" applyFill="1" applyBorder="1" applyAlignment="1" quotePrefix="1">
      <alignment horizontal="center"/>
    </xf>
    <xf numFmtId="187" fontId="4" fillId="2" borderId="0" xfId="15" applyNumberFormat="1" applyFont="1" applyFill="1" applyBorder="1" applyAlignment="1">
      <alignment horizontal="center"/>
    </xf>
    <xf numFmtId="172" fontId="4" fillId="2" borderId="8" xfId="15" applyNumberFormat="1" applyFont="1" applyFill="1" applyBorder="1" applyAlignment="1">
      <alignment/>
    </xf>
    <xf numFmtId="0" fontId="4" fillId="0" borderId="0" xfId="22" applyFont="1" applyFill="1" applyBorder="1">
      <alignment/>
      <protection/>
    </xf>
    <xf numFmtId="0" fontId="4" fillId="2" borderId="0" xfId="22" applyFont="1" applyFill="1" applyBorder="1">
      <alignment/>
      <protection/>
    </xf>
    <xf numFmtId="0" fontId="4" fillId="0" borderId="0" xfId="0" applyFont="1" applyFill="1" applyAlignment="1">
      <alignment/>
    </xf>
    <xf numFmtId="37" fontId="0" fillId="2" borderId="0" xfId="24" applyNumberFormat="1" applyFill="1" applyAlignment="1">
      <alignment/>
    </xf>
    <xf numFmtId="37" fontId="0" fillId="2" borderId="0" xfId="0" applyNumberFormat="1" applyFill="1" applyAlignment="1">
      <alignment/>
    </xf>
    <xf numFmtId="41" fontId="0" fillId="2" borderId="0" xfId="0" applyNumberFormat="1" applyFill="1" applyAlignment="1">
      <alignment/>
    </xf>
    <xf numFmtId="0" fontId="4" fillId="0" borderId="0" xfId="23" applyFont="1" applyFill="1">
      <alignment/>
      <protection/>
    </xf>
    <xf numFmtId="0" fontId="4" fillId="2" borderId="0" xfId="0" applyFont="1" applyFill="1" applyAlignment="1">
      <alignment/>
    </xf>
    <xf numFmtId="0" fontId="4" fillId="2" borderId="0" xfId="23" applyFont="1" applyFill="1" applyAlignment="1" quotePrefix="1">
      <alignment horizontal="left" vertical="top"/>
      <protection/>
    </xf>
    <xf numFmtId="0" fontId="8" fillId="2" borderId="0" xfId="0" applyFont="1" applyFill="1" applyAlignment="1">
      <alignment horizontal="center" vertical="center" wrapText="1"/>
    </xf>
    <xf numFmtId="14" fontId="8" fillId="2" borderId="0" xfId="0" applyNumberFormat="1" applyFont="1" applyFill="1" applyAlignment="1">
      <alignment horizontal="center"/>
    </xf>
    <xf numFmtId="14" fontId="0" fillId="2" borderId="0" xfId="0" applyNumberFormat="1" applyFill="1" applyAlignment="1">
      <alignment/>
    </xf>
    <xf numFmtId="172" fontId="0" fillId="2" borderId="0" xfId="15" applyNumberFormat="1" applyFill="1" applyAlignment="1">
      <alignment horizontal="center"/>
    </xf>
    <xf numFmtId="43" fontId="0" fillId="2" borderId="0" xfId="15" applyFill="1" applyAlignment="1">
      <alignment/>
    </xf>
    <xf numFmtId="37" fontId="0" fillId="2" borderId="0" xfId="0" applyNumberFormat="1" applyFill="1" applyAlignment="1">
      <alignment horizontal="center"/>
    </xf>
    <xf numFmtId="0" fontId="0" fillId="2" borderId="0" xfId="0" applyFill="1" applyAlignment="1">
      <alignment wrapText="1"/>
    </xf>
    <xf numFmtId="39" fontId="0" fillId="2" borderId="0" xfId="0" applyNumberFormat="1" applyFill="1" applyAlignment="1">
      <alignment/>
    </xf>
    <xf numFmtId="0" fontId="4" fillId="2" borderId="0" xfId="23" applyFont="1" applyFill="1" applyAlignment="1">
      <alignment horizontal="justify" vertical="top" wrapText="1"/>
      <protection/>
    </xf>
    <xf numFmtId="0" fontId="4" fillId="2" borderId="0" xfId="23" applyFont="1" applyFill="1" quotePrefix="1">
      <alignment/>
      <protection/>
    </xf>
    <xf numFmtId="0" fontId="4" fillId="2" borderId="0" xfId="23" applyFont="1" applyFill="1" applyAlignment="1">
      <alignment horizontal="justify" wrapText="1"/>
      <protection/>
    </xf>
    <xf numFmtId="14" fontId="8" fillId="2" borderId="0" xfId="0" applyNumberFormat="1" applyFont="1" applyFill="1" applyAlignment="1" quotePrefix="1">
      <alignment horizontal="center"/>
    </xf>
    <xf numFmtId="172" fontId="4" fillId="2" borderId="0" xfId="0" applyNumberFormat="1" applyFont="1" applyFill="1" applyAlignment="1">
      <alignment/>
    </xf>
    <xf numFmtId="0" fontId="4" fillId="0" borderId="5" xfId="23" applyFont="1" applyFill="1" applyBorder="1" applyAlignment="1">
      <alignment horizontal="center" vertical="top" wrapText="1"/>
      <protection/>
    </xf>
    <xf numFmtId="0" fontId="1" fillId="2" borderId="0" xfId="23" applyFont="1" applyFill="1" applyAlignment="1">
      <alignment horizontal="center"/>
      <protection/>
    </xf>
    <xf numFmtId="0" fontId="1" fillId="2" borderId="0" xfId="23" applyFont="1" applyFill="1" applyAlignment="1">
      <alignment horizontal="left" vertical="top" wrapText="1"/>
      <protection/>
    </xf>
    <xf numFmtId="0" fontId="14" fillId="2" borderId="0" xfId="23" applyFont="1" applyFill="1" applyAlignment="1">
      <alignment horizontal="left"/>
      <protection/>
    </xf>
    <xf numFmtId="172" fontId="4" fillId="0" borderId="0" xfId="15" applyNumberFormat="1" applyFont="1" applyFill="1" applyBorder="1" applyAlignment="1">
      <alignment/>
    </xf>
    <xf numFmtId="172" fontId="1" fillId="2" borderId="9" xfId="15" applyNumberFormat="1" applyFont="1" applyFill="1" applyBorder="1" applyAlignment="1">
      <alignment/>
    </xf>
    <xf numFmtId="172" fontId="4" fillId="2" borderId="0" xfId="15" applyNumberFormat="1" applyFont="1" applyFill="1" applyBorder="1" applyAlignment="1">
      <alignment/>
    </xf>
    <xf numFmtId="9" fontId="1" fillId="2" borderId="0" xfId="24" applyFont="1" applyFill="1" applyBorder="1" applyAlignment="1">
      <alignment/>
    </xf>
    <xf numFmtId="43" fontId="5" fillId="2" borderId="10" xfId="15" applyNumberFormat="1" applyFont="1" applyFill="1" applyBorder="1" applyAlignment="1">
      <alignment/>
    </xf>
    <xf numFmtId="43" fontId="4" fillId="2" borderId="0" xfId="15" applyNumberFormat="1" applyFont="1" applyFill="1" applyAlignment="1">
      <alignment/>
    </xf>
    <xf numFmtId="172" fontId="1" fillId="0" borderId="2" xfId="15" applyNumberFormat="1" applyFont="1" applyFill="1" applyBorder="1" applyAlignment="1">
      <alignment/>
    </xf>
    <xf numFmtId="172" fontId="4" fillId="2" borderId="1" xfId="15" applyNumberFormat="1" applyFont="1" applyFill="1" applyBorder="1" applyAlignment="1">
      <alignment/>
    </xf>
    <xf numFmtId="174" fontId="4" fillId="2" borderId="0" xfId="15" applyNumberFormat="1" applyFont="1" applyFill="1" applyAlignment="1">
      <alignment/>
    </xf>
    <xf numFmtId="174" fontId="4" fillId="2" borderId="0" xfId="0" applyNumberFormat="1" applyFont="1" applyFill="1" applyAlignment="1">
      <alignment/>
    </xf>
    <xf numFmtId="3" fontId="4" fillId="0" borderId="6" xfId="15" applyNumberFormat="1" applyFont="1" applyFill="1" applyBorder="1" applyAlignment="1">
      <alignment horizontal="center"/>
    </xf>
    <xf numFmtId="0" fontId="1" fillId="2" borderId="11" xfId="23" applyFont="1" applyFill="1" applyBorder="1" applyAlignment="1">
      <alignment horizontal="center" vertical="top"/>
      <protection/>
    </xf>
    <xf numFmtId="41" fontId="4" fillId="2" borderId="12" xfId="15" applyNumberFormat="1" applyFont="1" applyFill="1" applyBorder="1" applyAlignment="1">
      <alignment horizontal="right" vertical="top"/>
    </xf>
    <xf numFmtId="0" fontId="0" fillId="2" borderId="13" xfId="0" applyFont="1" applyFill="1" applyBorder="1" applyAlignment="1">
      <alignment/>
    </xf>
    <xf numFmtId="0" fontId="4" fillId="2" borderId="0" xfId="23" applyFont="1" applyFill="1" applyAlignment="1">
      <alignment horizontal="left"/>
      <protection/>
    </xf>
    <xf numFmtId="0" fontId="1" fillId="2" borderId="0" xfId="23" applyFont="1" applyFill="1" applyAlignment="1">
      <alignment horizontal="center" vertical="top"/>
      <protection/>
    </xf>
    <xf numFmtId="0" fontId="4" fillId="2" borderId="0" xfId="21" applyFont="1" applyFill="1" applyAlignment="1">
      <alignment horizontal="justify" vertical="center"/>
      <protection/>
    </xf>
    <xf numFmtId="0" fontId="8" fillId="2" borderId="1" xfId="0" applyFont="1" applyFill="1" applyBorder="1" applyAlignment="1">
      <alignment/>
    </xf>
    <xf numFmtId="0" fontId="8" fillId="2" borderId="14" xfId="0" applyFont="1" applyFill="1" applyBorder="1" applyAlignment="1">
      <alignment/>
    </xf>
    <xf numFmtId="0" fontId="1" fillId="2" borderId="11" xfId="23" applyFont="1" applyFill="1" applyBorder="1" applyAlignment="1">
      <alignment horizontal="center" vertical="top" wrapText="1"/>
      <protection/>
    </xf>
    <xf numFmtId="0" fontId="8" fillId="2" borderId="15" xfId="0" applyFont="1" applyFill="1" applyBorder="1" applyAlignment="1">
      <alignment/>
    </xf>
    <xf numFmtId="0" fontId="8" fillId="2" borderId="16" xfId="0" applyFont="1" applyFill="1" applyBorder="1" applyAlignment="1">
      <alignment/>
    </xf>
    <xf numFmtId="0" fontId="8" fillId="2" borderId="17" xfId="0" applyFont="1" applyFill="1" applyBorder="1" applyAlignment="1">
      <alignment/>
    </xf>
    <xf numFmtId="0" fontId="13" fillId="2" borderId="0" xfId="0" applyFont="1" applyFill="1" applyAlignment="1">
      <alignment horizontal="center"/>
    </xf>
    <xf numFmtId="0" fontId="1" fillId="2" borderId="0" xfId="0" applyFont="1" applyFill="1" applyAlignment="1">
      <alignment horizontal="center"/>
    </xf>
    <xf numFmtId="0" fontId="0" fillId="2" borderId="0" xfId="0" applyFont="1" applyFill="1" applyAlignment="1">
      <alignment vertical="top" wrapText="1"/>
    </xf>
    <xf numFmtId="0" fontId="8" fillId="2" borderId="0" xfId="0" applyFont="1" applyFill="1" applyAlignment="1">
      <alignment horizontal="center"/>
    </xf>
    <xf numFmtId="184" fontId="8" fillId="2" borderId="0" xfId="0" applyNumberFormat="1" applyFont="1" applyFill="1" applyAlignment="1" quotePrefix="1">
      <alignment horizontal="center"/>
    </xf>
    <xf numFmtId="184" fontId="8" fillId="2" borderId="0" xfId="0" applyNumberFormat="1" applyFont="1" applyFill="1" applyAlignment="1">
      <alignment horizontal="center"/>
    </xf>
    <xf numFmtId="0" fontId="0" fillId="2" borderId="0" xfId="0" applyFill="1" applyAlignment="1">
      <alignment horizontal="left" vertical="top" wrapText="1"/>
    </xf>
    <xf numFmtId="0" fontId="1" fillId="2" borderId="0" xfId="0" applyFont="1" applyFill="1" applyBorder="1" applyAlignment="1">
      <alignment horizontal="center"/>
    </xf>
    <xf numFmtId="0" fontId="0" fillId="2" borderId="0" xfId="0" applyFill="1" applyAlignment="1">
      <alignment/>
    </xf>
    <xf numFmtId="0" fontId="7" fillId="2" borderId="0" xfId="0" applyFont="1" applyFill="1" applyAlignment="1">
      <alignment horizontal="center"/>
    </xf>
    <xf numFmtId="0" fontId="2" fillId="2" borderId="0" xfId="0" applyFont="1" applyFill="1" applyAlignment="1">
      <alignment horizontal="center"/>
    </xf>
    <xf numFmtId="0" fontId="5" fillId="2" borderId="0" xfId="0" applyFont="1" applyFill="1" applyAlignment="1">
      <alignment horizontal="left" wrapText="1"/>
    </xf>
    <xf numFmtId="0" fontId="2" fillId="2" borderId="0" xfId="0" applyFont="1" applyFill="1" applyAlignment="1">
      <alignment horizontal="left" wrapText="1"/>
    </xf>
    <xf numFmtId="0" fontId="4" fillId="2" borderId="0" xfId="23" applyFont="1" applyFill="1" applyAlignment="1">
      <alignment horizontal="justify" vertical="top" wrapText="1"/>
      <protection/>
    </xf>
    <xf numFmtId="0" fontId="5" fillId="2" borderId="0" xfId="23" applyFont="1" applyFill="1" applyAlignment="1">
      <alignment horizontal="justify" vertical="top" wrapText="1"/>
      <protection/>
    </xf>
    <xf numFmtId="0" fontId="4" fillId="2" borderId="0" xfId="23" applyFont="1" applyFill="1" applyAlignment="1">
      <alignment horizontal="justify" wrapText="1"/>
      <protection/>
    </xf>
    <xf numFmtId="0" fontId="4" fillId="0" borderId="0" xfId="23" applyFont="1" applyFill="1" applyAlignment="1">
      <alignment horizontal="justify" vertical="top"/>
      <protection/>
    </xf>
    <xf numFmtId="0" fontId="4" fillId="2" borderId="18" xfId="23" applyFont="1" applyFill="1" applyBorder="1" applyAlignment="1">
      <alignment vertical="top"/>
      <protection/>
    </xf>
    <xf numFmtId="0" fontId="0" fillId="2" borderId="10" xfId="0" applyFont="1" applyFill="1" applyBorder="1" applyAlignment="1">
      <alignment/>
    </xf>
    <xf numFmtId="0" fontId="0" fillId="2" borderId="19" xfId="0" applyFont="1" applyFill="1" applyBorder="1" applyAlignment="1">
      <alignment/>
    </xf>
    <xf numFmtId="41" fontId="4" fillId="2" borderId="20" xfId="15" applyNumberFormat="1" applyFont="1" applyFill="1" applyBorder="1" applyAlignment="1">
      <alignment horizontal="right" vertical="top"/>
    </xf>
    <xf numFmtId="0" fontId="0" fillId="2" borderId="21" xfId="0" applyFont="1" applyFill="1" applyBorder="1" applyAlignment="1">
      <alignment/>
    </xf>
    <xf numFmtId="0" fontId="4" fillId="2" borderId="0" xfId="23" applyFont="1" applyFill="1" applyAlignment="1">
      <alignment horizontal="justify" vertical="top"/>
      <protection/>
    </xf>
    <xf numFmtId="0" fontId="1" fillId="2" borderId="22" xfId="23" applyFont="1" applyFill="1" applyBorder="1" applyAlignment="1">
      <alignment horizontal="center" vertical="top"/>
      <protection/>
    </xf>
    <xf numFmtId="0" fontId="8" fillId="2" borderId="23" xfId="0" applyFont="1" applyFill="1" applyBorder="1" applyAlignment="1">
      <alignment/>
    </xf>
    <xf numFmtId="0" fontId="8" fillId="2" borderId="24" xfId="0" applyFont="1" applyFill="1" applyBorder="1" applyAlignment="1">
      <alignment/>
    </xf>
    <xf numFmtId="0" fontId="8" fillId="2" borderId="4" xfId="0" applyFont="1" applyFill="1" applyBorder="1" applyAlignment="1">
      <alignment/>
    </xf>
    <xf numFmtId="0" fontId="8" fillId="2" borderId="0" xfId="0" applyFont="1" applyFill="1" applyAlignment="1">
      <alignment/>
    </xf>
    <xf numFmtId="0" fontId="8" fillId="2" borderId="3" xfId="0" applyFont="1" applyFill="1" applyBorder="1" applyAlignment="1">
      <alignment/>
    </xf>
    <xf numFmtId="0" fontId="8" fillId="2" borderId="25" xfId="0" applyFont="1" applyFill="1" applyBorder="1" applyAlignment="1">
      <alignment/>
    </xf>
    <xf numFmtId="0" fontId="4" fillId="2" borderId="0" xfId="21" applyFont="1" applyFill="1" applyAlignment="1">
      <alignment horizontal="left" vertical="center" wrapText="1"/>
      <protection/>
    </xf>
    <xf numFmtId="0" fontId="4" fillId="2" borderId="0" xfId="21" applyFont="1" applyFill="1" applyAlignment="1">
      <alignment horizontal="left" vertical="center"/>
      <protection/>
    </xf>
    <xf numFmtId="0" fontId="1" fillId="2" borderId="26" xfId="23" applyFont="1" applyFill="1" applyBorder="1" applyAlignment="1">
      <alignment horizontal="center" vertical="top"/>
      <protection/>
    </xf>
    <xf numFmtId="0" fontId="8" fillId="2" borderId="27" xfId="0" applyFont="1" applyFill="1" applyBorder="1" applyAlignment="1">
      <alignment/>
    </xf>
    <xf numFmtId="0" fontId="0" fillId="2" borderId="28" xfId="0" applyFont="1" applyFill="1" applyBorder="1" applyAlignment="1">
      <alignment/>
    </xf>
    <xf numFmtId="0" fontId="4" fillId="2" borderId="0" xfId="23" applyFont="1" applyFill="1" applyAlignment="1">
      <alignment horizontal="left" vertical="top" wrapText="1"/>
      <protection/>
    </xf>
    <xf numFmtId="41" fontId="4" fillId="2" borderId="16" xfId="15" applyNumberFormat="1" applyFont="1" applyFill="1" applyBorder="1" applyAlignment="1">
      <alignment horizontal="center" vertical="top"/>
    </xf>
    <xf numFmtId="41" fontId="4" fillId="2" borderId="17" xfId="15" applyNumberFormat="1" applyFont="1" applyFill="1" applyBorder="1" applyAlignment="1">
      <alignment horizontal="center" vertical="top"/>
    </xf>
    <xf numFmtId="41" fontId="4" fillId="2" borderId="3" xfId="15" applyNumberFormat="1" applyFont="1" applyFill="1" applyBorder="1" applyAlignment="1">
      <alignment horizontal="center" vertical="top"/>
    </xf>
    <xf numFmtId="0" fontId="4" fillId="2" borderId="29" xfId="23" applyFont="1" applyFill="1" applyBorder="1" applyAlignment="1">
      <alignment vertical="top"/>
      <protection/>
    </xf>
    <xf numFmtId="0" fontId="0" fillId="2" borderId="30" xfId="0" applyFont="1" applyFill="1" applyBorder="1" applyAlignment="1">
      <alignment/>
    </xf>
    <xf numFmtId="0" fontId="5" fillId="2" borderId="0" xfId="23" applyFont="1" applyFill="1" applyAlignment="1">
      <alignment horizontal="left" vertical="top" wrapText="1"/>
      <protection/>
    </xf>
    <xf numFmtId="0" fontId="4" fillId="0" borderId="0" xfId="23" applyFont="1" applyFill="1" applyAlignment="1" quotePrefix="1">
      <alignment horizontal="justify" vertical="top"/>
      <protection/>
    </xf>
    <xf numFmtId="0" fontId="4" fillId="2" borderId="0" xfId="23" applyFont="1" applyFill="1" applyAlignment="1">
      <alignment horizontal="justify" vertical="justify" wrapText="1"/>
      <protection/>
    </xf>
    <xf numFmtId="0" fontId="5" fillId="2" borderId="0" xfId="23" applyFont="1" applyFill="1" applyAlignment="1">
      <alignment vertical="top" wrapText="1"/>
      <protection/>
    </xf>
    <xf numFmtId="0" fontId="4" fillId="2" borderId="0" xfId="23" applyFont="1" applyFill="1" applyAlignment="1">
      <alignment horizontal="left" vertical="top"/>
      <protection/>
    </xf>
    <xf numFmtId="0" fontId="4" fillId="2" borderId="0" xfId="23" applyFont="1" applyFill="1" applyAlignment="1" quotePrefix="1">
      <alignment horizontal="left" vertical="top" wrapText="1"/>
      <protection/>
    </xf>
    <xf numFmtId="0" fontId="4" fillId="2" borderId="0" xfId="23" applyFont="1" applyFill="1" applyAlignment="1">
      <alignment horizontal="left" wrapText="1"/>
      <protection/>
    </xf>
    <xf numFmtId="0" fontId="1" fillId="2" borderId="0" xfId="23" applyFont="1" applyFill="1" applyAlignment="1">
      <alignment horizontal="justify" wrapText="1"/>
      <protection/>
    </xf>
    <xf numFmtId="0" fontId="1" fillId="2" borderId="0" xfId="23" applyFont="1" applyFill="1" applyAlignment="1">
      <alignment horizontal="left" vertical="top"/>
      <protection/>
    </xf>
    <xf numFmtId="1" fontId="0" fillId="2" borderId="0" xfId="15" applyNumberFormat="1" applyFont="1" applyFill="1" applyAlignment="1" quotePrefix="1">
      <alignment/>
    </xf>
  </cellXfs>
  <cellStyles count="11">
    <cellStyle name="Normal" xfId="0"/>
    <cellStyle name="Comma" xfId="15"/>
    <cellStyle name="Comma [0]" xfId="16"/>
    <cellStyle name="Currency" xfId="17"/>
    <cellStyle name="Currency [0]" xfId="18"/>
    <cellStyle name="Followed Hyperlink" xfId="19"/>
    <cellStyle name="Hyperlink" xfId="20"/>
    <cellStyle name="Normal_Notes" xfId="21"/>
    <cellStyle name="Normal_Reports-31.3.05" xfId="22"/>
    <cellStyle name="Normal_Sheet5"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omp2\secmas%20oeh%20portolio\Documents%20and%20Settings\admin\Local%20Settings\Temporary%20Internet%20Files\Content.IE5\QLQ57QN3\Workings%20-%20MPTS%20-%2019.4.05_(Rev%200)_30.1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NL"/>
      <sheetName val="BS"/>
      <sheetName val="Changes in Equity"/>
      <sheetName val="CFS"/>
      <sheetName val="Tax comp"/>
      <sheetName val="Cost of ctrl"/>
      <sheetName val="CFS-items"/>
      <sheetName val="RPT"/>
    </sheetNames>
    <sheetDataSet>
      <sheetData sheetId="1">
        <row r="34">
          <cell r="AC34">
            <v>-130670.5431677333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G29"/>
  <sheetViews>
    <sheetView tabSelected="1" zoomScale="85" zoomScaleNormal="85" workbookViewId="0" topLeftCell="A1">
      <selection activeCell="F21" sqref="F21"/>
    </sheetView>
  </sheetViews>
  <sheetFormatPr defaultColWidth="9.140625" defaultRowHeight="12.75"/>
  <cols>
    <col min="1" max="1" width="3.8515625" style="1" customWidth="1"/>
    <col min="2" max="2" width="34.28125" style="1" customWidth="1"/>
    <col min="3" max="4" width="19.8515625" style="1" customWidth="1"/>
    <col min="5" max="5" width="3.57421875" style="1" customWidth="1"/>
    <col min="6" max="7" width="19.8515625" style="1" customWidth="1"/>
    <col min="8" max="16384" width="9.140625" style="1" customWidth="1"/>
  </cols>
  <sheetData>
    <row r="1" spans="1:7" ht="12.75">
      <c r="A1" s="153" t="s">
        <v>31</v>
      </c>
      <c r="B1" s="153"/>
      <c r="C1" s="153"/>
      <c r="D1" s="153"/>
      <c r="E1" s="153"/>
      <c r="F1" s="153"/>
      <c r="G1" s="153"/>
    </row>
    <row r="2" spans="1:7" ht="12.75">
      <c r="A2" s="152" t="s">
        <v>4</v>
      </c>
      <c r="B2" s="152"/>
      <c r="C2" s="152"/>
      <c r="D2" s="152"/>
      <c r="E2" s="152"/>
      <c r="F2" s="152"/>
      <c r="G2" s="152"/>
    </row>
    <row r="3" spans="1:7" ht="12.75">
      <c r="A3" s="155" t="s">
        <v>160</v>
      </c>
      <c r="B3" s="155"/>
      <c r="C3" s="155"/>
      <c r="D3" s="155"/>
      <c r="E3" s="155"/>
      <c r="F3" s="155"/>
      <c r="G3" s="155"/>
    </row>
    <row r="4" spans="1:7" ht="12.75">
      <c r="A4" s="156" t="s">
        <v>242</v>
      </c>
      <c r="B4" s="157"/>
      <c r="C4" s="157"/>
      <c r="D4" s="157"/>
      <c r="E4" s="157"/>
      <c r="F4" s="157"/>
      <c r="G4" s="157"/>
    </row>
    <row r="6" spans="3:7" ht="12.75">
      <c r="C6" s="155" t="s">
        <v>161</v>
      </c>
      <c r="D6" s="155"/>
      <c r="E6" s="45"/>
      <c r="F6" s="155" t="s">
        <v>162</v>
      </c>
      <c r="G6" s="155"/>
    </row>
    <row r="7" spans="3:7" ht="38.25">
      <c r="C7" s="112" t="s">
        <v>163</v>
      </c>
      <c r="D7" s="112" t="s">
        <v>164</v>
      </c>
      <c r="E7" s="45"/>
      <c r="F7" s="112" t="s">
        <v>181</v>
      </c>
      <c r="G7" s="112" t="s">
        <v>165</v>
      </c>
    </row>
    <row r="8" spans="3:7" ht="12.75">
      <c r="C8" s="123" t="s">
        <v>243</v>
      </c>
      <c r="D8" s="123" t="s">
        <v>244</v>
      </c>
      <c r="E8" s="47"/>
      <c r="F8" s="123" t="s">
        <v>243</v>
      </c>
      <c r="G8" s="123" t="s">
        <v>244</v>
      </c>
    </row>
    <row r="9" spans="3:7" s="45" customFormat="1" ht="12.75">
      <c r="C9" s="113" t="s">
        <v>166</v>
      </c>
      <c r="D9" s="113" t="s">
        <v>166</v>
      </c>
      <c r="E9" s="47"/>
      <c r="F9" s="113" t="s">
        <v>166</v>
      </c>
      <c r="G9" s="113" t="s">
        <v>166</v>
      </c>
    </row>
    <row r="10" spans="1:4" ht="12.75">
      <c r="A10" s="46"/>
      <c r="C10" s="114"/>
      <c r="D10" s="114"/>
    </row>
    <row r="11" spans="1:7" ht="12.75">
      <c r="A11" s="46">
        <v>1</v>
      </c>
      <c r="B11" s="1" t="s">
        <v>16</v>
      </c>
      <c r="C11" s="53">
        <f>'Consolidated IS'!C15/1000</f>
        <v>11874.723079578005</v>
      </c>
      <c r="D11" s="115" t="s">
        <v>17</v>
      </c>
      <c r="E11" s="53"/>
      <c r="F11" s="53">
        <f>'Consolidated IS'!F15/1000</f>
        <v>35104.725</v>
      </c>
      <c r="G11" s="115" t="s">
        <v>17</v>
      </c>
    </row>
    <row r="12" spans="1:7" ht="12.75">
      <c r="A12" s="46">
        <v>2</v>
      </c>
      <c r="B12" s="1" t="s">
        <v>167</v>
      </c>
      <c r="C12" s="53">
        <f>'Consolidated IS'!C29/1000</f>
        <v>1629.7166141649977</v>
      </c>
      <c r="D12" s="115" t="s">
        <v>17</v>
      </c>
      <c r="E12" s="53"/>
      <c r="F12" s="53">
        <f>'Consolidated IS'!F29/1000</f>
        <v>4593.292345521585</v>
      </c>
      <c r="G12" s="115" t="s">
        <v>17</v>
      </c>
    </row>
    <row r="13" spans="1:7" ht="12.75">
      <c r="A13" s="46">
        <v>3</v>
      </c>
      <c r="B13" s="1" t="s">
        <v>168</v>
      </c>
      <c r="C13" s="53">
        <f>'Consolidated IS'!C33/1000</f>
        <v>1465.597712372238</v>
      </c>
      <c r="D13" s="115" t="s">
        <v>17</v>
      </c>
      <c r="E13" s="53"/>
      <c r="F13" s="53">
        <f>'Consolidated IS'!F33/1000</f>
        <v>4172.580492388556</v>
      </c>
      <c r="G13" s="115" t="s">
        <v>17</v>
      </c>
    </row>
    <row r="14" spans="1:7" ht="12.75">
      <c r="A14" s="46">
        <v>4</v>
      </c>
      <c r="B14" s="1" t="s">
        <v>169</v>
      </c>
      <c r="C14" s="53">
        <f>'Consolidated IS'!C37/1000</f>
        <v>1465.597712372238</v>
      </c>
      <c r="D14" s="115" t="s">
        <v>17</v>
      </c>
      <c r="E14" s="53"/>
      <c r="F14" s="53">
        <f>'Consolidated IS'!F37/1000</f>
        <v>4172.580492388556</v>
      </c>
      <c r="G14" s="115" t="s">
        <v>17</v>
      </c>
    </row>
    <row r="15" spans="1:7" ht="12.75">
      <c r="A15" s="46">
        <v>6</v>
      </c>
      <c r="B15" s="1" t="s">
        <v>170</v>
      </c>
      <c r="C15" s="116">
        <f>'Consolidated IS'!C40</f>
        <v>1.29</v>
      </c>
      <c r="D15" s="115" t="s">
        <v>17</v>
      </c>
      <c r="E15" s="53"/>
      <c r="F15" s="116">
        <f>'Consolidated IS'!F40</f>
        <v>3.68</v>
      </c>
      <c r="G15" s="115" t="s">
        <v>17</v>
      </c>
    </row>
    <row r="16" spans="1:7" ht="12.75">
      <c r="A16" s="46">
        <v>7</v>
      </c>
      <c r="B16" s="1" t="s">
        <v>171</v>
      </c>
      <c r="C16" s="202">
        <v>0</v>
      </c>
      <c r="D16" s="115" t="s">
        <v>17</v>
      </c>
      <c r="E16" s="53"/>
      <c r="F16" s="53">
        <v>1</v>
      </c>
      <c r="G16" s="115" t="s">
        <v>17</v>
      </c>
    </row>
    <row r="18" ht="12.75">
      <c r="A18" s="46"/>
    </row>
    <row r="19" spans="6:7" ht="31.5" customHeight="1">
      <c r="F19" s="112" t="s">
        <v>172</v>
      </c>
      <c r="G19" s="112" t="s">
        <v>173</v>
      </c>
    </row>
    <row r="20" spans="6:7" ht="12.75">
      <c r="F20" s="123" t="s">
        <v>243</v>
      </c>
      <c r="G20" s="113" t="s">
        <v>204</v>
      </c>
    </row>
    <row r="21" spans="1:7" ht="12.75">
      <c r="A21" s="46">
        <v>7</v>
      </c>
      <c r="B21" s="1" t="s">
        <v>199</v>
      </c>
      <c r="D21" s="117"/>
      <c r="F21" s="119">
        <f>'Balance Sheet'!C47</f>
        <v>0.24</v>
      </c>
      <c r="G21" s="119">
        <f>'Balance Sheet'!D47</f>
        <v>0.15</v>
      </c>
    </row>
    <row r="23" ht="12.75">
      <c r="B23" s="1" t="s">
        <v>175</v>
      </c>
    </row>
    <row r="25" ht="12.75">
      <c r="B25" s="59" t="s">
        <v>174</v>
      </c>
    </row>
    <row r="26" spans="2:7" ht="30" customHeight="1">
      <c r="B26" s="154" t="s">
        <v>232</v>
      </c>
      <c r="C26" s="154"/>
      <c r="D26" s="154"/>
      <c r="E26" s="154"/>
      <c r="F26" s="154"/>
      <c r="G26" s="154"/>
    </row>
    <row r="27" ht="12.75">
      <c r="B27" s="118"/>
    </row>
    <row r="28" ht="12.75">
      <c r="B28" s="118"/>
    </row>
    <row r="29" ht="12.75">
      <c r="B29" s="118"/>
    </row>
  </sheetData>
  <mergeCells count="7">
    <mergeCell ref="A2:G2"/>
    <mergeCell ref="A1:G1"/>
    <mergeCell ref="B26:G26"/>
    <mergeCell ref="A3:G3"/>
    <mergeCell ref="A4:G4"/>
    <mergeCell ref="C6:D6"/>
    <mergeCell ref="F6:G6"/>
  </mergeCells>
  <printOptions/>
  <pageMargins left="0.75" right="0.75" top="1" bottom="1" header="0.5" footer="0.5"/>
  <pageSetup fitToHeight="1" fitToWidth="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B1:I46"/>
  <sheetViews>
    <sheetView zoomScale="75" zoomScaleNormal="75" workbookViewId="0" topLeftCell="A6">
      <selection activeCell="F40" sqref="F40"/>
    </sheetView>
  </sheetViews>
  <sheetFormatPr defaultColWidth="9.140625" defaultRowHeight="12.75"/>
  <cols>
    <col min="1" max="1" width="9.140625" style="1" customWidth="1"/>
    <col min="2" max="2" width="60.00390625" style="1" bestFit="1" customWidth="1"/>
    <col min="3" max="4" width="19.7109375" style="1" customWidth="1"/>
    <col min="5" max="5" width="4.421875" style="1" customWidth="1"/>
    <col min="6" max="7" width="19.7109375" style="1" customWidth="1"/>
    <col min="8" max="8" width="4.421875" style="1" customWidth="1"/>
    <col min="9" max="9" width="14.57421875" style="1" bestFit="1" customWidth="1"/>
    <col min="10" max="10" width="14.00390625" style="43" bestFit="1" customWidth="1"/>
    <col min="11" max="16384" width="9.140625" style="1" customWidth="1"/>
  </cols>
  <sheetData>
    <row r="1" spans="2:8" ht="12.75">
      <c r="B1" s="153" t="s">
        <v>31</v>
      </c>
      <c r="C1" s="153"/>
      <c r="D1" s="153"/>
      <c r="E1" s="153"/>
      <c r="F1" s="153"/>
      <c r="G1" s="153"/>
      <c r="H1" s="3"/>
    </row>
    <row r="2" spans="2:8" ht="12.75">
      <c r="B2" s="153" t="s">
        <v>4</v>
      </c>
      <c r="C2" s="153"/>
      <c r="D2" s="153"/>
      <c r="E2" s="153"/>
      <c r="F2" s="153"/>
      <c r="G2" s="153"/>
      <c r="H2" s="4"/>
    </row>
    <row r="3" spans="2:8" ht="12.75">
      <c r="B3" s="3"/>
      <c r="C3" s="3"/>
      <c r="D3" s="3"/>
      <c r="E3" s="3"/>
      <c r="F3" s="3"/>
      <c r="G3" s="3"/>
      <c r="H3" s="3"/>
    </row>
    <row r="4" spans="2:8" ht="12.75">
      <c r="B4" s="153" t="s">
        <v>241</v>
      </c>
      <c r="C4" s="153"/>
      <c r="D4" s="153"/>
      <c r="E4" s="153"/>
      <c r="F4" s="153"/>
      <c r="G4" s="153"/>
      <c r="H4" s="3"/>
    </row>
    <row r="5" spans="2:8" ht="12.75">
      <c r="B5" s="153" t="s">
        <v>5</v>
      </c>
      <c r="C5" s="153"/>
      <c r="D5" s="153"/>
      <c r="E5" s="153"/>
      <c r="F5" s="153"/>
      <c r="G5" s="153"/>
      <c r="H5" s="5"/>
    </row>
    <row r="6" spans="2:8" ht="12.75">
      <c r="B6" s="153" t="s">
        <v>6</v>
      </c>
      <c r="C6" s="153"/>
      <c r="D6" s="153"/>
      <c r="E6" s="153"/>
      <c r="F6" s="153"/>
      <c r="G6" s="153"/>
      <c r="H6" s="6"/>
    </row>
    <row r="7" spans="2:8" ht="12.75">
      <c r="B7" s="7"/>
      <c r="C7" s="8"/>
      <c r="D7" s="8"/>
      <c r="E7" s="9"/>
      <c r="F7" s="10"/>
      <c r="G7" s="7"/>
      <c r="H7" s="9"/>
    </row>
    <row r="8" spans="2:8" ht="12.75">
      <c r="B8" s="7"/>
      <c r="C8" s="159" t="s">
        <v>178</v>
      </c>
      <c r="D8" s="159"/>
      <c r="E8" s="9"/>
      <c r="F8" s="159" t="s">
        <v>176</v>
      </c>
      <c r="G8" s="159"/>
      <c r="H8" s="9"/>
    </row>
    <row r="9" spans="2:8" ht="12.75">
      <c r="B9" s="7"/>
      <c r="C9" s="2" t="s">
        <v>7</v>
      </c>
      <c r="D9" s="2" t="s">
        <v>8</v>
      </c>
      <c r="E9" s="11"/>
      <c r="F9" s="2" t="s">
        <v>177</v>
      </c>
      <c r="G9" s="2" t="s">
        <v>8</v>
      </c>
      <c r="H9" s="11"/>
    </row>
    <row r="10" spans="2:8" ht="12.75">
      <c r="B10" s="7"/>
      <c r="C10" s="2" t="s">
        <v>9</v>
      </c>
      <c r="D10" s="2" t="s">
        <v>10</v>
      </c>
      <c r="E10" s="11"/>
      <c r="F10" s="2" t="s">
        <v>9</v>
      </c>
      <c r="G10" s="2" t="s">
        <v>11</v>
      </c>
      <c r="H10" s="11"/>
    </row>
    <row r="11" spans="2:8" ht="12.75">
      <c r="B11" s="7"/>
      <c r="C11" s="2" t="s">
        <v>12</v>
      </c>
      <c r="D11" s="2" t="s">
        <v>12</v>
      </c>
      <c r="E11" s="11"/>
      <c r="F11" s="2" t="s">
        <v>13</v>
      </c>
      <c r="G11" s="2" t="s">
        <v>14</v>
      </c>
      <c r="H11" s="11"/>
    </row>
    <row r="12" spans="2:8" ht="12.75">
      <c r="B12" s="7"/>
      <c r="C12" s="12">
        <v>38625</v>
      </c>
      <c r="D12" s="12">
        <v>38260</v>
      </c>
      <c r="E12" s="13"/>
      <c r="F12" s="12">
        <v>38625</v>
      </c>
      <c r="G12" s="12">
        <v>38260</v>
      </c>
      <c r="H12" s="13"/>
    </row>
    <row r="13" spans="2:8" ht="12.75">
      <c r="B13" s="7"/>
      <c r="C13" s="2" t="s">
        <v>15</v>
      </c>
      <c r="D13" s="2" t="s">
        <v>15</v>
      </c>
      <c r="E13" s="11"/>
      <c r="F13" s="2" t="s">
        <v>15</v>
      </c>
      <c r="G13" s="2" t="s">
        <v>15</v>
      </c>
      <c r="H13" s="11"/>
    </row>
    <row r="14" spans="2:9" ht="12.75">
      <c r="B14" s="7"/>
      <c r="C14" s="14"/>
      <c r="D14" s="8"/>
      <c r="E14" s="9"/>
      <c r="F14" s="14"/>
      <c r="G14" s="7"/>
      <c r="H14" s="9"/>
      <c r="I14" s="43"/>
    </row>
    <row r="15" spans="2:9" ht="12.75">
      <c r="B15" s="15" t="s">
        <v>16</v>
      </c>
      <c r="C15" s="43">
        <v>11874723.079578005</v>
      </c>
      <c r="D15" s="17" t="s">
        <v>17</v>
      </c>
      <c r="E15" s="18"/>
      <c r="F15" s="43">
        <v>35104725</v>
      </c>
      <c r="G15" s="17" t="s">
        <v>17</v>
      </c>
      <c r="H15" s="18"/>
      <c r="I15" s="43"/>
    </row>
    <row r="16" spans="2:9" ht="12.75">
      <c r="B16" s="15"/>
      <c r="C16" s="16"/>
      <c r="D16" s="18"/>
      <c r="E16" s="18"/>
      <c r="F16" s="16"/>
      <c r="G16" s="18"/>
      <c r="H16" s="18"/>
      <c r="I16" s="43"/>
    </row>
    <row r="17" spans="2:9" ht="12.75">
      <c r="B17" s="15" t="s">
        <v>18</v>
      </c>
      <c r="C17" s="43">
        <v>-7835841.362962</v>
      </c>
      <c r="D17" s="17" t="s">
        <v>17</v>
      </c>
      <c r="E17" s="18"/>
      <c r="F17" s="43">
        <v>-23744951.362962</v>
      </c>
      <c r="G17" s="17" t="s">
        <v>17</v>
      </c>
      <c r="H17" s="18"/>
      <c r="I17" s="43"/>
    </row>
    <row r="18" spans="2:9" ht="12.75">
      <c r="B18" s="15"/>
      <c r="C18" s="19"/>
      <c r="D18" s="20"/>
      <c r="E18" s="21"/>
      <c r="F18" s="19"/>
      <c r="G18" s="20"/>
      <c r="H18" s="21"/>
      <c r="I18" s="43"/>
    </row>
    <row r="19" spans="2:9" ht="12.75">
      <c r="B19" s="15" t="s">
        <v>19</v>
      </c>
      <c r="C19" s="43">
        <f>C17+C15</f>
        <v>4038881.7166160047</v>
      </c>
      <c r="D19" s="17" t="s">
        <v>17</v>
      </c>
      <c r="E19" s="21"/>
      <c r="F19" s="43">
        <f>F17+F15</f>
        <v>11359773.637038</v>
      </c>
      <c r="G19" s="17" t="s">
        <v>17</v>
      </c>
      <c r="H19" s="21"/>
      <c r="I19" s="43"/>
    </row>
    <row r="20" spans="2:9" ht="12.75">
      <c r="B20" s="15"/>
      <c r="C20" s="84"/>
      <c r="D20" s="18"/>
      <c r="E20" s="21"/>
      <c r="F20" s="16"/>
      <c r="G20" s="18"/>
      <c r="H20" s="21"/>
      <c r="I20" s="43"/>
    </row>
    <row r="21" spans="2:9" ht="12.75">
      <c r="B21" s="15" t="s">
        <v>20</v>
      </c>
      <c r="C21" s="43">
        <v>130888.57401999994</v>
      </c>
      <c r="D21" s="17" t="s">
        <v>17</v>
      </c>
      <c r="E21" s="21"/>
      <c r="F21" s="43">
        <v>275790.80562500004</v>
      </c>
      <c r="G21" s="17" t="s">
        <v>17</v>
      </c>
      <c r="H21" s="21"/>
      <c r="I21" s="43"/>
    </row>
    <row r="22" spans="2:9" ht="12.75">
      <c r="B22" s="15"/>
      <c r="C22" s="22"/>
      <c r="D22" s="21"/>
      <c r="E22" s="21"/>
      <c r="F22" s="22"/>
      <c r="G22" s="21"/>
      <c r="H22" s="21"/>
      <c r="I22" s="43"/>
    </row>
    <row r="23" spans="2:9" ht="12.75">
      <c r="B23" s="15" t="s">
        <v>21</v>
      </c>
      <c r="C23" s="43">
        <v>-2437341.676471007</v>
      </c>
      <c r="D23" s="17" t="s">
        <v>17</v>
      </c>
      <c r="E23" s="21"/>
      <c r="F23" s="43">
        <v>-6784318.570971614</v>
      </c>
      <c r="G23" s="17" t="s">
        <v>17</v>
      </c>
      <c r="H23" s="21"/>
      <c r="I23" s="43"/>
    </row>
    <row r="24" spans="2:9" ht="12.75">
      <c r="B24" s="15"/>
      <c r="C24" s="19"/>
      <c r="D24" s="20"/>
      <c r="E24" s="21"/>
      <c r="F24" s="19"/>
      <c r="G24" s="20"/>
      <c r="H24" s="21"/>
      <c r="I24" s="43"/>
    </row>
    <row r="25" spans="2:9" ht="12.75">
      <c r="B25" s="15" t="s">
        <v>22</v>
      </c>
      <c r="C25" s="43">
        <f>SUM(C19:C23)</f>
        <v>1732428.6141649978</v>
      </c>
      <c r="D25" s="17" t="s">
        <v>17</v>
      </c>
      <c r="E25" s="21"/>
      <c r="F25" s="43">
        <f>SUM(F19:F24)</f>
        <v>4851245.871691385</v>
      </c>
      <c r="G25" s="17" t="s">
        <v>17</v>
      </c>
      <c r="H25" s="21"/>
      <c r="I25" s="43"/>
    </row>
    <row r="26" spans="2:9" ht="12.75">
      <c r="B26" s="15"/>
      <c r="C26" s="22"/>
      <c r="D26" s="21"/>
      <c r="E26" s="21"/>
      <c r="F26" s="22"/>
      <c r="G26" s="21"/>
      <c r="H26" s="21"/>
      <c r="I26" s="43"/>
    </row>
    <row r="27" spans="2:9" ht="12.75">
      <c r="B27" s="15" t="s">
        <v>23</v>
      </c>
      <c r="C27" s="43">
        <v>-102712</v>
      </c>
      <c r="D27" s="17" t="s">
        <v>17</v>
      </c>
      <c r="E27" s="21"/>
      <c r="F27" s="43">
        <v>-257953.5261698</v>
      </c>
      <c r="G27" s="17" t="s">
        <v>17</v>
      </c>
      <c r="H27" s="21"/>
      <c r="I27" s="43"/>
    </row>
    <row r="28" spans="2:9" ht="12.75">
      <c r="B28" s="15"/>
      <c r="C28" s="19"/>
      <c r="D28" s="20"/>
      <c r="E28" s="21"/>
      <c r="F28" s="19"/>
      <c r="G28" s="20"/>
      <c r="H28" s="21"/>
      <c r="I28" s="43"/>
    </row>
    <row r="29" spans="2:9" ht="12.75">
      <c r="B29" s="15" t="s">
        <v>24</v>
      </c>
      <c r="C29" s="43">
        <f>C27+C25</f>
        <v>1629716.6141649978</v>
      </c>
      <c r="D29" s="17" t="s">
        <v>17</v>
      </c>
      <c r="E29" s="21"/>
      <c r="F29" s="43">
        <f>F27+F25</f>
        <v>4593292.345521585</v>
      </c>
      <c r="G29" s="17" t="s">
        <v>17</v>
      </c>
      <c r="H29" s="21"/>
      <c r="I29" s="54"/>
    </row>
    <row r="30" spans="2:9" ht="12.75">
      <c r="B30" s="15"/>
      <c r="C30" s="22"/>
      <c r="D30" s="21"/>
      <c r="E30" s="21"/>
      <c r="F30" s="22"/>
      <c r="G30" s="21"/>
      <c r="H30" s="21"/>
      <c r="I30" s="54"/>
    </row>
    <row r="31" spans="2:9" ht="12.75">
      <c r="B31" s="15" t="s">
        <v>25</v>
      </c>
      <c r="C31" s="43">
        <v>-164118.90179275972</v>
      </c>
      <c r="D31" s="17" t="s">
        <v>17</v>
      </c>
      <c r="E31" s="21"/>
      <c r="F31" s="43">
        <v>-420711.8531330288</v>
      </c>
      <c r="G31" s="17" t="s">
        <v>17</v>
      </c>
      <c r="H31" s="37"/>
      <c r="I31" s="43"/>
    </row>
    <row r="32" spans="2:8" ht="12.75">
      <c r="B32" s="15"/>
      <c r="C32" s="19"/>
      <c r="D32" s="20"/>
      <c r="E32" s="21"/>
      <c r="F32" s="19"/>
      <c r="G32" s="20"/>
      <c r="H32" s="21"/>
    </row>
    <row r="33" spans="2:8" ht="12.75">
      <c r="B33" s="15" t="s">
        <v>26</v>
      </c>
      <c r="C33" s="43">
        <f>C31+C29</f>
        <v>1465597.712372238</v>
      </c>
      <c r="D33" s="17" t="s">
        <v>17</v>
      </c>
      <c r="E33" s="21"/>
      <c r="F33" s="43">
        <f>F31+F29</f>
        <v>4172580.4923885562</v>
      </c>
      <c r="G33" s="17" t="s">
        <v>17</v>
      </c>
      <c r="H33" s="21"/>
    </row>
    <row r="34" spans="2:8" ht="12.75">
      <c r="B34" s="15"/>
      <c r="C34" s="23"/>
      <c r="D34" s="21"/>
      <c r="E34" s="21"/>
      <c r="F34" s="22"/>
      <c r="G34" s="21"/>
      <c r="H34" s="21"/>
    </row>
    <row r="35" spans="2:8" ht="12.75">
      <c r="B35" s="15" t="s">
        <v>27</v>
      </c>
      <c r="C35" s="16">
        <v>0</v>
      </c>
      <c r="D35" s="17" t="s">
        <v>17</v>
      </c>
      <c r="E35" s="21"/>
      <c r="F35" s="22">
        <v>0</v>
      </c>
      <c r="G35" s="17" t="s">
        <v>17</v>
      </c>
      <c r="H35" s="21"/>
    </row>
    <row r="36" spans="2:8" ht="12.75">
      <c r="B36" s="15"/>
      <c r="C36" s="19"/>
      <c r="D36" s="20"/>
      <c r="E36" s="21"/>
      <c r="F36" s="19"/>
      <c r="G36" s="20"/>
      <c r="H36" s="21"/>
    </row>
    <row r="37" spans="2:8" ht="13.5" thickBot="1">
      <c r="B37" s="15" t="s">
        <v>28</v>
      </c>
      <c r="C37" s="26">
        <f>C35+C33</f>
        <v>1465597.712372238</v>
      </c>
      <c r="D37" s="25" t="s">
        <v>17</v>
      </c>
      <c r="E37" s="24"/>
      <c r="F37" s="26">
        <f>F35+F33</f>
        <v>4172580.4923885562</v>
      </c>
      <c r="G37" s="25" t="s">
        <v>17</v>
      </c>
      <c r="H37" s="24"/>
    </row>
    <row r="38" spans="2:8" ht="13.5" thickTop="1">
      <c r="B38" s="15"/>
      <c r="C38" s="24"/>
      <c r="D38" s="24"/>
      <c r="E38" s="24"/>
      <c r="F38" s="21"/>
      <c r="G38" s="24"/>
      <c r="H38" s="24"/>
    </row>
    <row r="39" spans="2:8" ht="12.75">
      <c r="B39" s="27" t="s">
        <v>29</v>
      </c>
      <c r="C39" s="27"/>
      <c r="D39" s="27"/>
      <c r="E39" s="27"/>
      <c r="F39" s="27"/>
      <c r="G39" s="27"/>
      <c r="H39" s="15"/>
    </row>
    <row r="40" spans="2:8" ht="12.75">
      <c r="B40" s="28" t="s">
        <v>198</v>
      </c>
      <c r="C40" s="54">
        <v>1.29</v>
      </c>
      <c r="D40" s="30" t="s">
        <v>17</v>
      </c>
      <c r="E40" s="31"/>
      <c r="F40" s="29">
        <v>3.68</v>
      </c>
      <c r="G40" s="30" t="s">
        <v>17</v>
      </c>
      <c r="H40" s="32"/>
    </row>
    <row r="41" spans="2:8" ht="12.75">
      <c r="B41" s="28" t="s">
        <v>193</v>
      </c>
      <c r="C41" s="54">
        <v>1.27</v>
      </c>
      <c r="D41" s="30" t="s">
        <v>17</v>
      </c>
      <c r="E41" s="31"/>
      <c r="F41" s="29">
        <v>3.63</v>
      </c>
      <c r="G41" s="30" t="s">
        <v>17</v>
      </c>
      <c r="H41" s="32"/>
    </row>
    <row r="42" spans="2:8" ht="12.75">
      <c r="B42" s="28" t="s">
        <v>30</v>
      </c>
      <c r="C42" s="30" t="s">
        <v>17</v>
      </c>
      <c r="D42" s="30" t="s">
        <v>17</v>
      </c>
      <c r="E42" s="27"/>
      <c r="F42" s="30" t="s">
        <v>17</v>
      </c>
      <c r="G42" s="30" t="s">
        <v>17</v>
      </c>
      <c r="H42" s="15"/>
    </row>
    <row r="43" spans="2:8" ht="12.75">
      <c r="B43" s="33"/>
      <c r="C43" s="33"/>
      <c r="D43" s="34"/>
      <c r="E43" s="33"/>
      <c r="F43" s="33"/>
      <c r="G43" s="34"/>
      <c r="H43" s="15"/>
    </row>
    <row r="44" spans="2:8" ht="29.25" customHeight="1">
      <c r="B44" s="158" t="s">
        <v>233</v>
      </c>
      <c r="C44" s="158"/>
      <c r="D44" s="158"/>
      <c r="E44" s="158"/>
      <c r="F44" s="158"/>
      <c r="G44" s="158"/>
      <c r="H44" s="158"/>
    </row>
    <row r="45" ht="12.75">
      <c r="C45" s="29"/>
    </row>
    <row r="46" spans="2:8" ht="30" customHeight="1">
      <c r="B46" s="158"/>
      <c r="C46" s="158"/>
      <c r="D46" s="158"/>
      <c r="E46" s="158"/>
      <c r="F46" s="158"/>
      <c r="G46" s="158"/>
      <c r="H46" s="158"/>
    </row>
  </sheetData>
  <mergeCells count="9">
    <mergeCell ref="B6:G6"/>
    <mergeCell ref="B44:H44"/>
    <mergeCell ref="B46:H46"/>
    <mergeCell ref="B1:G1"/>
    <mergeCell ref="B2:G2"/>
    <mergeCell ref="B4:G4"/>
    <mergeCell ref="B5:G5"/>
    <mergeCell ref="C8:D8"/>
    <mergeCell ref="F8:G8"/>
  </mergeCells>
  <printOptions/>
  <pageMargins left="0.75" right="0.75" top="1" bottom="1" header="0.5" footer="0.5"/>
  <pageSetup fitToHeight="1" fitToWidth="1" horizontalDpi="600" verticalDpi="600" orientation="portrait" scale="60" r:id="rId1"/>
</worksheet>
</file>

<file path=xl/worksheets/sheet3.xml><?xml version="1.0" encoding="utf-8"?>
<worksheet xmlns="http://schemas.openxmlformats.org/spreadsheetml/2006/main" xmlns:r="http://schemas.openxmlformats.org/officeDocument/2006/relationships">
  <sheetPr>
    <pageSetUpPr fitToPage="1"/>
  </sheetPr>
  <dimension ref="B1:G53"/>
  <sheetViews>
    <sheetView zoomScale="75" zoomScaleNormal="75" workbookViewId="0" topLeftCell="A1">
      <selection activeCell="A13" sqref="A13"/>
    </sheetView>
  </sheetViews>
  <sheetFormatPr defaultColWidth="9.140625" defaultRowHeight="12.75"/>
  <cols>
    <col min="1" max="1" width="9.140625" style="1" customWidth="1"/>
    <col min="2" max="2" width="53.28125" style="1" customWidth="1"/>
    <col min="3" max="3" width="28.00390625" style="16" bestFit="1" customWidth="1"/>
    <col min="4" max="4" width="27.00390625" style="7" bestFit="1" customWidth="1"/>
    <col min="5" max="5" width="9.140625" style="1" customWidth="1"/>
    <col min="6" max="7" width="14.00390625" style="1" bestFit="1" customWidth="1"/>
    <col min="8" max="16384" width="9.140625" style="1" customWidth="1"/>
  </cols>
  <sheetData>
    <row r="1" spans="2:4" ht="12.75">
      <c r="B1" s="153" t="s">
        <v>31</v>
      </c>
      <c r="C1" s="153"/>
      <c r="D1" s="153"/>
    </row>
    <row r="2" spans="2:4" ht="12.75">
      <c r="B2" s="152" t="s">
        <v>4</v>
      </c>
      <c r="C2" s="152"/>
      <c r="D2" s="152"/>
    </row>
    <row r="3" spans="2:3" ht="12.75">
      <c r="B3" s="38"/>
      <c r="C3" s="39"/>
    </row>
    <row r="4" spans="2:4" ht="12.75">
      <c r="B4" s="153" t="s">
        <v>241</v>
      </c>
      <c r="C4" s="153"/>
      <c r="D4" s="153"/>
    </row>
    <row r="5" spans="2:4" ht="12.75">
      <c r="B5" s="161" t="s">
        <v>32</v>
      </c>
      <c r="C5" s="161"/>
      <c r="D5" s="161"/>
    </row>
    <row r="6" spans="2:4" ht="12.75">
      <c r="B6" s="162" t="s">
        <v>6</v>
      </c>
      <c r="C6" s="162"/>
      <c r="D6" s="162"/>
    </row>
    <row r="7" spans="2:4" ht="12.75">
      <c r="B7" s="6"/>
      <c r="C7" s="48"/>
      <c r="D7" s="48"/>
    </row>
    <row r="8" spans="2:4" ht="12.75">
      <c r="B8" s="2"/>
      <c r="C8" s="40" t="s">
        <v>53</v>
      </c>
      <c r="D8" s="2" t="s">
        <v>53</v>
      </c>
    </row>
    <row r="9" spans="2:4" ht="12.75">
      <c r="B9" s="2"/>
      <c r="C9" s="40" t="s">
        <v>33</v>
      </c>
      <c r="D9" s="40" t="s">
        <v>202</v>
      </c>
    </row>
    <row r="10" spans="2:4" ht="12.75">
      <c r="B10" s="2"/>
      <c r="C10" s="40" t="s">
        <v>245</v>
      </c>
      <c r="D10" s="40" t="s">
        <v>246</v>
      </c>
    </row>
    <row r="11" spans="2:4" ht="12.75">
      <c r="B11" s="2"/>
      <c r="C11" s="40" t="s">
        <v>15</v>
      </c>
      <c r="D11" s="40" t="s">
        <v>15</v>
      </c>
    </row>
    <row r="12" spans="2:4" ht="12.75">
      <c r="B12" s="7"/>
      <c r="C12" s="41"/>
      <c r="D12" s="16"/>
    </row>
    <row r="13" spans="2:6" ht="12.75">
      <c r="B13" s="38" t="s">
        <v>34</v>
      </c>
      <c r="C13" s="16">
        <v>19305640.602679998</v>
      </c>
      <c r="D13" s="16">
        <v>10507960</v>
      </c>
      <c r="F13" s="43"/>
    </row>
    <row r="14" spans="2:7" ht="12.75">
      <c r="B14" s="38" t="s">
        <v>205</v>
      </c>
      <c r="C14" s="16">
        <v>941228.7304398533</v>
      </c>
      <c r="D14" s="16">
        <v>0</v>
      </c>
      <c r="F14" s="43"/>
      <c r="G14" s="43"/>
    </row>
    <row r="15" spans="2:6" ht="12.75">
      <c r="B15" s="7"/>
      <c r="C15" s="42"/>
      <c r="D15" s="42"/>
      <c r="F15" s="43"/>
    </row>
    <row r="16" spans="2:7" ht="12.75">
      <c r="B16" s="38" t="s">
        <v>35</v>
      </c>
      <c r="C16" s="42"/>
      <c r="D16" s="42"/>
      <c r="F16" s="43"/>
      <c r="G16" s="43"/>
    </row>
    <row r="17" spans="2:7" ht="12.75">
      <c r="B17" s="7" t="s">
        <v>36</v>
      </c>
      <c r="C17" s="16">
        <v>1801552</v>
      </c>
      <c r="D17" s="42">
        <v>1438423</v>
      </c>
      <c r="F17" s="43"/>
      <c r="G17" s="43"/>
    </row>
    <row r="18" spans="2:6" ht="12.75">
      <c r="B18" s="7" t="s">
        <v>37</v>
      </c>
      <c r="C18" s="16">
        <v>9876538.46054</v>
      </c>
      <c r="D18" s="16">
        <v>9597241</v>
      </c>
      <c r="F18" s="43"/>
    </row>
    <row r="19" spans="2:6" ht="12.75">
      <c r="B19" s="7" t="s">
        <v>38</v>
      </c>
      <c r="C19" s="16">
        <v>2692355.705408</v>
      </c>
      <c r="D19" s="42">
        <v>2330936</v>
      </c>
      <c r="F19" s="43"/>
    </row>
    <row r="20" spans="2:7" ht="12.75">
      <c r="B20" s="7" t="s">
        <v>44</v>
      </c>
      <c r="C20" s="16">
        <v>551057.9892749712</v>
      </c>
      <c r="D20" s="42">
        <f>261229-3890</f>
        <v>257339</v>
      </c>
      <c r="F20" s="43"/>
      <c r="G20" s="43"/>
    </row>
    <row r="21" spans="2:6" ht="12.75">
      <c r="B21" s="7" t="s">
        <v>201</v>
      </c>
      <c r="C21" s="16">
        <v>0</v>
      </c>
      <c r="D21" s="42">
        <v>506934</v>
      </c>
      <c r="F21" s="43"/>
    </row>
    <row r="22" spans="2:6" ht="12.75">
      <c r="B22" s="7" t="s">
        <v>39</v>
      </c>
      <c r="C22" s="19">
        <v>6975746.00468</v>
      </c>
      <c r="D22" s="42">
        <v>873671</v>
      </c>
      <c r="F22" s="43"/>
    </row>
    <row r="23" spans="2:7" ht="12.75">
      <c r="B23" s="7"/>
      <c r="C23" s="130">
        <f>SUM(C17:C22)</f>
        <v>21897250.15990297</v>
      </c>
      <c r="D23" s="130">
        <f>SUM(D17:D22)</f>
        <v>15004544</v>
      </c>
      <c r="F23" s="43"/>
      <c r="G23" s="43"/>
    </row>
    <row r="24" spans="2:6" ht="12.75">
      <c r="B24" s="7"/>
      <c r="C24" s="131"/>
      <c r="D24" s="131"/>
      <c r="F24" s="43"/>
    </row>
    <row r="25" spans="2:7" ht="12.75">
      <c r="B25" s="38" t="s">
        <v>40</v>
      </c>
      <c r="C25" s="131"/>
      <c r="D25" s="131"/>
      <c r="F25" s="43"/>
      <c r="G25" s="43"/>
    </row>
    <row r="26" spans="2:7" ht="12.75">
      <c r="B26" s="7" t="s">
        <v>41</v>
      </c>
      <c r="C26" s="16">
        <v>3383121.653244</v>
      </c>
      <c r="D26" s="16">
        <v>2894506</v>
      </c>
      <c r="F26" s="43"/>
      <c r="G26" s="43"/>
    </row>
    <row r="27" spans="2:7" ht="12.75">
      <c r="B27" s="7" t="s">
        <v>42</v>
      </c>
      <c r="C27" s="16">
        <v>3631998.007776</v>
      </c>
      <c r="D27" s="42">
        <v>6008462</v>
      </c>
      <c r="F27" s="43"/>
      <c r="G27" s="43"/>
    </row>
    <row r="28" spans="2:6" ht="12.75">
      <c r="B28" s="7" t="s">
        <v>43</v>
      </c>
      <c r="C28" s="16">
        <v>1833353</v>
      </c>
      <c r="D28" s="42">
        <v>2274582</v>
      </c>
      <c r="F28" s="43"/>
    </row>
    <row r="29" spans="2:6" ht="12.75">
      <c r="B29" s="7"/>
      <c r="C29" s="130">
        <f>SUM(C26:C28)</f>
        <v>8848472.66102</v>
      </c>
      <c r="D29" s="130">
        <f>SUM(D26:D28)</f>
        <v>11177550</v>
      </c>
      <c r="F29" s="43"/>
    </row>
    <row r="30" spans="2:7" ht="12.75">
      <c r="B30" s="7"/>
      <c r="C30" s="131"/>
      <c r="D30" s="131"/>
      <c r="F30" s="43"/>
      <c r="G30" s="43"/>
    </row>
    <row r="31" spans="2:7" ht="12.75">
      <c r="B31" s="7" t="s">
        <v>45</v>
      </c>
      <c r="C31" s="16">
        <f>C23-C29</f>
        <v>13048777.498882972</v>
      </c>
      <c r="D31" s="16">
        <f>D23-D29</f>
        <v>3826994</v>
      </c>
      <c r="F31" s="43"/>
      <c r="G31" s="43"/>
    </row>
    <row r="32" spans="2:6" ht="12.75">
      <c r="B32" s="7"/>
      <c r="C32" s="131"/>
      <c r="D32" s="131"/>
      <c r="F32" s="43"/>
    </row>
    <row r="33" spans="2:7" ht="13.5" thickBot="1">
      <c r="B33" s="7"/>
      <c r="C33" s="44">
        <f>C31+C13+C14</f>
        <v>33295646.832002822</v>
      </c>
      <c r="D33" s="135">
        <f>D31+D13+D14</f>
        <v>14334954</v>
      </c>
      <c r="F33" s="43"/>
      <c r="G33" s="43"/>
    </row>
    <row r="34" spans="2:7" ht="13.5" thickTop="1">
      <c r="B34" s="7"/>
      <c r="C34" s="132"/>
      <c r="D34" s="14"/>
      <c r="F34" s="43"/>
      <c r="G34" s="43"/>
    </row>
    <row r="35" spans="2:6" ht="12.75">
      <c r="B35" s="38" t="s">
        <v>46</v>
      </c>
      <c r="C35" s="131"/>
      <c r="D35" s="131"/>
      <c r="F35" s="43"/>
    </row>
    <row r="36" spans="2:7" ht="12.75">
      <c r="B36" s="7" t="s">
        <v>47</v>
      </c>
      <c r="C36" s="42">
        <v>11500000</v>
      </c>
      <c r="D36" s="42">
        <v>7849200</v>
      </c>
      <c r="F36" s="43"/>
      <c r="G36" s="43"/>
    </row>
    <row r="37" spans="2:7" ht="12.75">
      <c r="B37" s="7" t="s">
        <v>79</v>
      </c>
      <c r="C37" s="16">
        <v>9718685</v>
      </c>
      <c r="D37" s="42">
        <v>0</v>
      </c>
      <c r="F37" s="43"/>
      <c r="G37" s="43"/>
    </row>
    <row r="38" spans="2:7" ht="12.75">
      <c r="B38" s="7" t="s">
        <v>206</v>
      </c>
      <c r="C38" s="16">
        <v>-130670.5431677333</v>
      </c>
      <c r="D38" s="42">
        <v>0</v>
      </c>
      <c r="F38" s="43"/>
      <c r="G38" s="43"/>
    </row>
    <row r="39" spans="2:7" ht="12.75">
      <c r="B39" s="7" t="s">
        <v>80</v>
      </c>
      <c r="C39" s="19">
        <v>7135770.015966559</v>
      </c>
      <c r="D39" s="136">
        <v>4113190</v>
      </c>
      <c r="F39" s="43"/>
      <c r="G39" s="43"/>
    </row>
    <row r="40" spans="2:7" ht="12.75">
      <c r="B40" s="7" t="s">
        <v>48</v>
      </c>
      <c r="C40" s="39">
        <f>SUM(C36:C39)</f>
        <v>28223784.472798824</v>
      </c>
      <c r="D40" s="39">
        <f>SUM(D36:D39)</f>
        <v>11962390</v>
      </c>
      <c r="F40" s="43"/>
      <c r="G40" s="43"/>
    </row>
    <row r="41" spans="2:7" ht="12.75">
      <c r="B41" s="7" t="s">
        <v>27</v>
      </c>
      <c r="C41" s="42">
        <v>0</v>
      </c>
      <c r="D41" s="42">
        <v>0</v>
      </c>
      <c r="F41" s="43"/>
      <c r="G41" s="43"/>
    </row>
    <row r="42" spans="2:6" ht="12.75">
      <c r="B42" s="7" t="s">
        <v>49</v>
      </c>
      <c r="C42" s="42">
        <v>0</v>
      </c>
      <c r="D42" s="42">
        <v>0</v>
      </c>
      <c r="F42" s="43"/>
    </row>
    <row r="43" spans="2:6" ht="12.75">
      <c r="B43" s="7" t="s">
        <v>50</v>
      </c>
      <c r="C43" s="16">
        <v>507000</v>
      </c>
      <c r="D43" s="42">
        <v>507000</v>
      </c>
      <c r="F43" s="43"/>
    </row>
    <row r="44" spans="2:6" ht="12.75">
      <c r="B44" s="7" t="s">
        <v>51</v>
      </c>
      <c r="C44" s="16">
        <v>4564862.659368</v>
      </c>
      <c r="D44" s="42">
        <v>1865564</v>
      </c>
      <c r="F44" s="43"/>
    </row>
    <row r="45" spans="2:7" ht="13.5" thickBot="1">
      <c r="B45" s="7"/>
      <c r="C45" s="44">
        <f>SUM(C40:C44)</f>
        <v>33295647.132166825</v>
      </c>
      <c r="D45" s="44">
        <f>SUM(D40:D44)</f>
        <v>14334954</v>
      </c>
      <c r="F45" s="43"/>
      <c r="G45" s="43"/>
    </row>
    <row r="46" spans="2:7" ht="13.5" thickTop="1">
      <c r="B46" s="7"/>
      <c r="C46" s="131"/>
      <c r="D46" s="131"/>
      <c r="F46" s="43"/>
      <c r="G46" s="43"/>
    </row>
    <row r="47" spans="2:7" ht="13.5" thickBot="1">
      <c r="B47" s="7" t="s">
        <v>200</v>
      </c>
      <c r="C47" s="133">
        <v>0.24</v>
      </c>
      <c r="D47" s="133">
        <v>0.15</v>
      </c>
      <c r="F47" s="43"/>
      <c r="G47" s="43"/>
    </row>
    <row r="48" ht="12.75">
      <c r="F48" s="43"/>
    </row>
    <row r="49" spans="2:6" ht="12.75">
      <c r="B49" s="45" t="s">
        <v>52</v>
      </c>
      <c r="C49" s="134"/>
      <c r="D49" s="16"/>
      <c r="F49" s="43"/>
    </row>
    <row r="50" spans="2:7" ht="12.75">
      <c r="B50" s="160" t="s">
        <v>250</v>
      </c>
      <c r="C50" s="160"/>
      <c r="D50" s="160"/>
      <c r="F50" s="43"/>
      <c r="G50" s="43"/>
    </row>
    <row r="51" ht="12.75">
      <c r="B51" s="1" t="s">
        <v>216</v>
      </c>
    </row>
    <row r="53" ht="12.75">
      <c r="C53" s="18"/>
    </row>
  </sheetData>
  <mergeCells count="6">
    <mergeCell ref="B1:D1"/>
    <mergeCell ref="B2:D2"/>
    <mergeCell ref="B50:D50"/>
    <mergeCell ref="B4:D4"/>
    <mergeCell ref="B5:D5"/>
    <mergeCell ref="B6:D6"/>
  </mergeCells>
  <printOptions/>
  <pageMargins left="0.75" right="0.75" top="1" bottom="1" header="0.5" footer="0.5"/>
  <pageSetup fitToHeight="1" fitToWidth="1" horizontalDpi="600" verticalDpi="600" orientation="portrait" scale="94" r:id="rId1"/>
</worksheet>
</file>

<file path=xl/worksheets/sheet4.xml><?xml version="1.0" encoding="utf-8"?>
<worksheet xmlns="http://schemas.openxmlformats.org/spreadsheetml/2006/main" xmlns:r="http://schemas.openxmlformats.org/officeDocument/2006/relationships">
  <sheetPr>
    <pageSetUpPr fitToPage="1"/>
  </sheetPr>
  <dimension ref="B1:F66"/>
  <sheetViews>
    <sheetView zoomScale="75" zoomScaleNormal="75" zoomScaleSheetLayoutView="75" workbookViewId="0" topLeftCell="A42">
      <selection activeCell="C9" sqref="C9"/>
    </sheetView>
  </sheetViews>
  <sheetFormatPr defaultColWidth="9.140625" defaultRowHeight="12.75"/>
  <cols>
    <col min="1" max="1" width="9.140625" style="1" customWidth="1"/>
    <col min="2" max="2" width="14.8515625" style="1" customWidth="1"/>
    <col min="3" max="3" width="46.28125" style="1" bestFit="1" customWidth="1"/>
    <col min="4" max="4" width="19.7109375" style="7" customWidth="1"/>
    <col min="5" max="5" width="21.28125" style="1" customWidth="1"/>
    <col min="6" max="6" width="14.00390625" style="1" bestFit="1" customWidth="1"/>
    <col min="7" max="16384" width="9.140625" style="1" customWidth="1"/>
  </cols>
  <sheetData>
    <row r="1" spans="2:5" ht="12.75">
      <c r="B1" s="153" t="s">
        <v>31</v>
      </c>
      <c r="C1" s="153"/>
      <c r="D1" s="153"/>
      <c r="E1" s="153"/>
    </row>
    <row r="2" spans="2:5" ht="12.75">
      <c r="B2" s="152" t="s">
        <v>4</v>
      </c>
      <c r="C2" s="152"/>
      <c r="D2" s="152"/>
      <c r="E2" s="152"/>
    </row>
    <row r="3" spans="2:5" ht="12.75">
      <c r="B3" s="153"/>
      <c r="C3" s="153"/>
      <c r="D3" s="153"/>
      <c r="E3" s="153"/>
    </row>
    <row r="4" spans="2:5" ht="12.75">
      <c r="B4" s="153" t="s">
        <v>241</v>
      </c>
      <c r="C4" s="153"/>
      <c r="D4" s="153"/>
      <c r="E4" s="153"/>
    </row>
    <row r="5" spans="2:5" ht="12.75">
      <c r="B5" s="153" t="s">
        <v>54</v>
      </c>
      <c r="C5" s="153"/>
      <c r="D5" s="153"/>
      <c r="E5" s="153"/>
    </row>
    <row r="6" spans="2:5" ht="12.75">
      <c r="B6" s="162" t="s">
        <v>6</v>
      </c>
      <c r="C6" s="162"/>
      <c r="D6" s="162"/>
      <c r="E6" s="162"/>
    </row>
    <row r="7" spans="2:5" ht="12.75">
      <c r="B7" s="6"/>
      <c r="C7" s="6"/>
      <c r="D7" s="48"/>
      <c r="E7" s="6"/>
    </row>
    <row r="8" spans="2:5" ht="12.75">
      <c r="B8" s="2"/>
      <c r="C8" s="2"/>
      <c r="D8" s="2" t="s">
        <v>7</v>
      </c>
      <c r="E8" s="2" t="s">
        <v>8</v>
      </c>
    </row>
    <row r="9" spans="2:5" ht="12.75">
      <c r="B9" s="7"/>
      <c r="C9" s="7"/>
      <c r="D9" s="2" t="s">
        <v>9</v>
      </c>
      <c r="E9" s="2" t="s">
        <v>10</v>
      </c>
    </row>
    <row r="10" spans="2:5" ht="12.75">
      <c r="B10" s="7"/>
      <c r="C10" s="7"/>
      <c r="D10" s="2" t="s">
        <v>12</v>
      </c>
      <c r="E10" s="2" t="s">
        <v>12</v>
      </c>
    </row>
    <row r="11" spans="2:5" ht="12.75">
      <c r="B11" s="7"/>
      <c r="C11" s="7"/>
      <c r="D11" s="12">
        <v>38625</v>
      </c>
      <c r="E11" s="12">
        <v>38260</v>
      </c>
    </row>
    <row r="12" spans="2:5" ht="12.75">
      <c r="B12" s="7"/>
      <c r="C12" s="7"/>
      <c r="D12" s="49" t="s">
        <v>15</v>
      </c>
      <c r="E12" s="11" t="s">
        <v>15</v>
      </c>
    </row>
    <row r="13" spans="2:5" ht="12.75">
      <c r="B13" s="7"/>
      <c r="C13" s="7"/>
      <c r="D13" s="49"/>
      <c r="E13" s="11"/>
    </row>
    <row r="14" spans="2:5" ht="12.75">
      <c r="B14" s="38" t="s">
        <v>55</v>
      </c>
      <c r="C14" s="38"/>
      <c r="D14" s="22"/>
      <c r="E14" s="22"/>
    </row>
    <row r="15" spans="2:6" ht="12.75">
      <c r="B15" s="7"/>
      <c r="C15" s="50" t="s">
        <v>24</v>
      </c>
      <c r="D15" s="42">
        <f>'Consolidated IS'!F29</f>
        <v>4593292.345521585</v>
      </c>
      <c r="E15" s="41" t="s">
        <v>17</v>
      </c>
      <c r="F15" s="43"/>
    </row>
    <row r="16" spans="2:6" ht="12.75">
      <c r="B16" s="7"/>
      <c r="C16" s="7"/>
      <c r="D16" s="22"/>
      <c r="E16" s="41"/>
      <c r="F16" s="43"/>
    </row>
    <row r="17" spans="2:6" ht="12.75">
      <c r="B17" s="7"/>
      <c r="C17" s="7" t="s">
        <v>56</v>
      </c>
      <c r="D17" s="22"/>
      <c r="E17" s="41"/>
      <c r="F17" s="43"/>
    </row>
    <row r="18" spans="2:6" ht="12.75">
      <c r="B18" s="7"/>
      <c r="C18" s="7" t="s">
        <v>210</v>
      </c>
      <c r="D18" s="16">
        <v>19208.74960081333</v>
      </c>
      <c r="E18" s="41" t="s">
        <v>17</v>
      </c>
      <c r="F18" s="43"/>
    </row>
    <row r="19" spans="2:6" ht="12.75">
      <c r="B19" s="7"/>
      <c r="C19" s="7" t="s">
        <v>57</v>
      </c>
      <c r="D19" s="16">
        <v>1391013.2152149999</v>
      </c>
      <c r="E19" s="41" t="s">
        <v>17</v>
      </c>
      <c r="F19" s="43"/>
    </row>
    <row r="20" spans="2:6" ht="12.75">
      <c r="B20" s="7"/>
      <c r="C20" s="7" t="s">
        <v>58</v>
      </c>
      <c r="D20" s="16">
        <v>241165.09229</v>
      </c>
      <c r="E20" s="41" t="s">
        <v>17</v>
      </c>
      <c r="F20" s="43"/>
    </row>
    <row r="21" spans="2:6" ht="12.75">
      <c r="B21" s="7"/>
      <c r="C21" s="7" t="s">
        <v>59</v>
      </c>
      <c r="D21" s="16">
        <v>-153051</v>
      </c>
      <c r="E21" s="41" t="s">
        <v>17</v>
      </c>
      <c r="F21" s="43"/>
    </row>
    <row r="22" spans="2:6" ht="12.75">
      <c r="B22" s="7"/>
      <c r="C22" s="7" t="s">
        <v>60</v>
      </c>
      <c r="D22" s="19">
        <v>0</v>
      </c>
      <c r="E22" s="41" t="s">
        <v>17</v>
      </c>
      <c r="F22" s="43"/>
    </row>
    <row r="23" spans="2:6" ht="12.75">
      <c r="B23" s="7" t="s">
        <v>61</v>
      </c>
      <c r="C23" s="7"/>
      <c r="D23" s="51">
        <f>SUM(D15:D22)</f>
        <v>6091628.402627398</v>
      </c>
      <c r="E23" s="41" t="s">
        <v>17</v>
      </c>
      <c r="F23" s="43"/>
    </row>
    <row r="24" spans="2:6" ht="12.75">
      <c r="B24" s="7"/>
      <c r="C24" s="7"/>
      <c r="D24" s="22"/>
      <c r="E24" s="41"/>
      <c r="F24" s="43"/>
    </row>
    <row r="25" spans="2:6" ht="12.75">
      <c r="B25" s="7" t="s">
        <v>62</v>
      </c>
      <c r="C25" s="7"/>
      <c r="D25" s="22"/>
      <c r="E25" s="41"/>
      <c r="F25" s="43"/>
    </row>
    <row r="26" spans="2:6" ht="12.75">
      <c r="B26" s="7"/>
      <c r="C26" s="104" t="s">
        <v>248</v>
      </c>
      <c r="D26" s="129">
        <v>-363129</v>
      </c>
      <c r="E26" s="41" t="s">
        <v>17</v>
      </c>
      <c r="F26" s="36"/>
    </row>
    <row r="27" spans="2:6" ht="12.75">
      <c r="B27" s="7"/>
      <c r="C27" s="104" t="s">
        <v>249</v>
      </c>
      <c r="D27" s="22">
        <v>-640717.1659480003</v>
      </c>
      <c r="E27" s="41" t="s">
        <v>17</v>
      </c>
      <c r="F27" s="36"/>
    </row>
    <row r="28" spans="2:6" ht="12.75">
      <c r="B28" s="7"/>
      <c r="C28" s="104" t="s">
        <v>227</v>
      </c>
      <c r="D28" s="19">
        <v>-1887848.3389800005</v>
      </c>
      <c r="E28" s="41" t="s">
        <v>17</v>
      </c>
      <c r="F28" s="36"/>
    </row>
    <row r="29" spans="2:6" ht="12.75">
      <c r="B29" s="7" t="s">
        <v>64</v>
      </c>
      <c r="C29" s="7"/>
      <c r="D29" s="51">
        <f>SUM(D23:D28)</f>
        <v>3199933.897699397</v>
      </c>
      <c r="E29" s="41" t="s">
        <v>17</v>
      </c>
      <c r="F29" s="43"/>
    </row>
    <row r="30" spans="2:6" ht="12.75">
      <c r="B30" s="7"/>
      <c r="C30" s="7"/>
      <c r="D30" s="22"/>
      <c r="E30" s="41"/>
      <c r="F30" s="43"/>
    </row>
    <row r="31" spans="2:6" ht="12.75">
      <c r="B31" s="7"/>
      <c r="C31" s="7" t="s">
        <v>65</v>
      </c>
      <c r="D31" s="129">
        <v>-193846</v>
      </c>
      <c r="E31" s="41" t="s">
        <v>17</v>
      </c>
      <c r="F31" s="43"/>
    </row>
    <row r="32" spans="2:6" ht="12.75">
      <c r="B32" s="7"/>
      <c r="C32" s="105" t="s">
        <v>63</v>
      </c>
      <c r="D32" s="22">
        <v>-710754</v>
      </c>
      <c r="E32" s="41" t="s">
        <v>17</v>
      </c>
      <c r="F32" s="43"/>
    </row>
    <row r="33" spans="2:6" ht="13.5" thickBot="1">
      <c r="B33" s="7" t="s">
        <v>66</v>
      </c>
      <c r="C33" s="7"/>
      <c r="D33" s="52">
        <f>SUM(D29:D32)</f>
        <v>2295333.897699397</v>
      </c>
      <c r="E33" s="41" t="s">
        <v>17</v>
      </c>
      <c r="F33" s="43"/>
    </row>
    <row r="34" spans="2:6" ht="13.5" thickTop="1">
      <c r="B34" s="7"/>
      <c r="C34" s="7"/>
      <c r="D34" s="51"/>
      <c r="E34" s="41"/>
      <c r="F34" s="43"/>
    </row>
    <row r="35" spans="2:6" ht="12.75">
      <c r="B35" s="38" t="s">
        <v>67</v>
      </c>
      <c r="C35" s="7"/>
      <c r="D35" s="22"/>
      <c r="E35" s="41"/>
      <c r="F35" s="43"/>
    </row>
    <row r="36" spans="2:6" ht="12.75">
      <c r="B36" s="7"/>
      <c r="E36" s="41"/>
      <c r="F36" s="43"/>
    </row>
    <row r="37" spans="2:6" ht="12.75">
      <c r="B37" s="7"/>
      <c r="C37" s="7" t="s">
        <v>68</v>
      </c>
      <c r="D37" s="16">
        <v>-6667054.233815361</v>
      </c>
      <c r="E37" s="41" t="s">
        <v>17</v>
      </c>
      <c r="F37" s="43"/>
    </row>
    <row r="38" spans="2:6" ht="12.75">
      <c r="B38" s="7"/>
      <c r="C38" s="7" t="s">
        <v>211</v>
      </c>
      <c r="D38" s="22">
        <v>-1479115</v>
      </c>
      <c r="E38" s="41" t="s">
        <v>17</v>
      </c>
      <c r="F38" s="43"/>
    </row>
    <row r="39" spans="2:6" ht="12.75">
      <c r="B39" s="7"/>
      <c r="C39" s="7" t="s">
        <v>59</v>
      </c>
      <c r="D39" s="22">
        <v>148880.75</v>
      </c>
      <c r="E39" s="41" t="s">
        <v>17</v>
      </c>
      <c r="F39" s="43"/>
    </row>
    <row r="40" spans="2:6" ht="13.5" thickBot="1">
      <c r="B40" s="7" t="s">
        <v>69</v>
      </c>
      <c r="C40" s="7"/>
      <c r="D40" s="52">
        <f>SUM(D37:D39)</f>
        <v>-7997288.483815361</v>
      </c>
      <c r="E40" s="41" t="s">
        <v>17</v>
      </c>
      <c r="F40" s="43"/>
    </row>
    <row r="41" spans="2:6" ht="13.5" thickTop="1">
      <c r="B41" s="7"/>
      <c r="C41" s="7"/>
      <c r="D41" s="22"/>
      <c r="E41" s="41"/>
      <c r="F41" s="43"/>
    </row>
    <row r="42" spans="2:6" ht="12.75">
      <c r="B42" s="38" t="s">
        <v>70</v>
      </c>
      <c r="C42" s="7"/>
      <c r="D42" s="51"/>
      <c r="E42" s="41"/>
      <c r="F42" s="43"/>
    </row>
    <row r="43" spans="2:6" ht="12.75">
      <c r="B43" s="38"/>
      <c r="C43" s="7"/>
      <c r="D43" s="51"/>
      <c r="E43" s="41"/>
      <c r="F43" s="43"/>
    </row>
    <row r="44" spans="2:6" ht="12.75">
      <c r="B44" s="38"/>
      <c r="C44" s="7" t="s">
        <v>192</v>
      </c>
      <c r="D44" s="16">
        <v>-3337937.79948264</v>
      </c>
      <c r="E44" s="41" t="s">
        <v>17</v>
      </c>
      <c r="F44" s="43"/>
    </row>
    <row r="45" spans="2:6" ht="12.75">
      <c r="B45" s="7"/>
      <c r="C45" s="7" t="s">
        <v>179</v>
      </c>
      <c r="D45" s="22">
        <v>14603200</v>
      </c>
      <c r="E45" s="41" t="s">
        <v>17</v>
      </c>
      <c r="F45" s="43"/>
    </row>
    <row r="46" spans="2:6" ht="12.75">
      <c r="B46" s="7"/>
      <c r="C46" s="7" t="s">
        <v>236</v>
      </c>
      <c r="D46" s="22">
        <v>-540461</v>
      </c>
      <c r="E46" s="41" t="s">
        <v>17</v>
      </c>
      <c r="F46" s="43"/>
    </row>
    <row r="47" spans="2:6" ht="12.75">
      <c r="B47" s="7"/>
      <c r="C47" s="7" t="s">
        <v>212</v>
      </c>
      <c r="D47" s="16">
        <v>-1146691</v>
      </c>
      <c r="E47" s="41" t="s">
        <v>17</v>
      </c>
      <c r="F47" s="43"/>
    </row>
    <row r="48" spans="2:6" ht="12.75">
      <c r="B48" s="7"/>
      <c r="C48" s="7" t="s">
        <v>182</v>
      </c>
      <c r="D48" s="22">
        <v>2356589.54</v>
      </c>
      <c r="E48" s="41" t="s">
        <v>17</v>
      </c>
      <c r="F48" s="43"/>
    </row>
    <row r="49" spans="2:6" ht="13.5" thickBot="1">
      <c r="B49" s="7" t="s">
        <v>237</v>
      </c>
      <c r="C49" s="7"/>
      <c r="D49" s="52">
        <f>SUM(D44:D48)</f>
        <v>11934699.74051736</v>
      </c>
      <c r="E49" s="41" t="s">
        <v>17</v>
      </c>
      <c r="F49" s="43"/>
    </row>
    <row r="50" spans="2:6" ht="13.5" thickTop="1">
      <c r="B50" s="7"/>
      <c r="C50" s="7"/>
      <c r="D50" s="22"/>
      <c r="E50" s="41"/>
      <c r="F50" s="43"/>
    </row>
    <row r="51" spans="2:6" ht="12.75">
      <c r="B51" s="38" t="s">
        <v>194</v>
      </c>
      <c r="C51" s="7"/>
      <c r="D51" s="22">
        <f>D33+D40+D49</f>
        <v>6232745.1544013955</v>
      </c>
      <c r="E51" s="41" t="s">
        <v>17</v>
      </c>
      <c r="F51" s="43"/>
    </row>
    <row r="52" spans="2:6" ht="12.75">
      <c r="B52" s="103" t="s">
        <v>213</v>
      </c>
      <c r="C52" s="7"/>
      <c r="D52" s="16">
        <v>-130670.5431677333</v>
      </c>
      <c r="E52" s="41" t="s">
        <v>17</v>
      </c>
      <c r="F52" s="43"/>
    </row>
    <row r="53" spans="2:6" ht="12.75">
      <c r="B53" s="38" t="s">
        <v>71</v>
      </c>
      <c r="C53" s="7"/>
      <c r="D53" s="22">
        <v>873671</v>
      </c>
      <c r="E53" s="41" t="s">
        <v>17</v>
      </c>
      <c r="F53" s="43"/>
    </row>
    <row r="54" spans="2:6" ht="13.5" thickBot="1">
      <c r="B54" s="38" t="s">
        <v>72</v>
      </c>
      <c r="C54" s="7"/>
      <c r="D54" s="52">
        <f>SUM(D51:D53)</f>
        <v>6975745.611233662</v>
      </c>
      <c r="E54" s="41" t="s">
        <v>17</v>
      </c>
      <c r="F54" s="43"/>
    </row>
    <row r="55" spans="3:6" ht="13.5" thickTop="1">
      <c r="C55" s="7"/>
      <c r="D55" s="51"/>
      <c r="E55" s="41"/>
      <c r="F55" s="43"/>
    </row>
    <row r="56" spans="2:6" ht="12.75">
      <c r="B56" s="38" t="s">
        <v>73</v>
      </c>
      <c r="C56" s="7"/>
      <c r="D56" s="51"/>
      <c r="E56" s="41"/>
      <c r="F56" s="43"/>
    </row>
    <row r="57" spans="2:6" ht="12.75">
      <c r="B57" s="7" t="s">
        <v>39</v>
      </c>
      <c r="C57" s="7"/>
      <c r="D57" s="51">
        <v>6975746.00468</v>
      </c>
      <c r="E57" s="101"/>
      <c r="F57" s="43"/>
    </row>
    <row r="58" spans="2:6" ht="12.75">
      <c r="B58" s="7" t="s">
        <v>74</v>
      </c>
      <c r="C58" s="7"/>
      <c r="D58" s="51">
        <v>0</v>
      </c>
      <c r="E58" s="41"/>
      <c r="F58" s="43"/>
    </row>
    <row r="59" spans="2:6" ht="13.5" thickBot="1">
      <c r="B59" s="7"/>
      <c r="C59" s="7"/>
      <c r="D59" s="52">
        <f>SUM(D57:D58)</f>
        <v>6975746.00468</v>
      </c>
      <c r="E59" s="41"/>
      <c r="F59" s="43"/>
    </row>
    <row r="60" spans="2:6" ht="13.5" thickTop="1">
      <c r="B60" s="7"/>
      <c r="C60" s="7"/>
      <c r="D60" s="22"/>
      <c r="E60" s="22"/>
      <c r="F60" s="43"/>
    </row>
    <row r="61" spans="2:5" ht="12.75">
      <c r="B61" s="163" t="s">
        <v>233</v>
      </c>
      <c r="C61" s="163"/>
      <c r="D61" s="163"/>
      <c r="E61" s="163"/>
    </row>
    <row r="62" spans="2:5" ht="12.75">
      <c r="B62" s="163"/>
      <c r="C62" s="163"/>
      <c r="D62" s="163"/>
      <c r="E62" s="163"/>
    </row>
    <row r="63" spans="2:5" ht="12.75">
      <c r="B63" s="7"/>
      <c r="C63" s="7"/>
      <c r="D63" s="22"/>
      <c r="E63" s="22"/>
    </row>
    <row r="64" ht="12.75">
      <c r="D64" s="137"/>
    </row>
    <row r="66" ht="12.75">
      <c r="D66" s="138"/>
    </row>
  </sheetData>
  <mergeCells count="7">
    <mergeCell ref="B61:E62"/>
    <mergeCell ref="B5:E5"/>
    <mergeCell ref="B6:E6"/>
    <mergeCell ref="B1:E1"/>
    <mergeCell ref="B2:E2"/>
    <mergeCell ref="B3:E3"/>
    <mergeCell ref="B4:E4"/>
  </mergeCells>
  <printOptions/>
  <pageMargins left="0.75" right="0.75" top="1" bottom="1" header="0.5" footer="0.5"/>
  <pageSetup fitToHeight="1" fitToWidth="1" horizontalDpi="600" verticalDpi="600" orientation="portrait"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B1:H25"/>
  <sheetViews>
    <sheetView zoomScale="90" zoomScaleNormal="90" workbookViewId="0" topLeftCell="A1">
      <selection activeCell="B1" sqref="B1:G1"/>
    </sheetView>
  </sheetViews>
  <sheetFormatPr defaultColWidth="9.140625" defaultRowHeight="12.75"/>
  <cols>
    <col min="1" max="1" width="9.140625" style="1" customWidth="1"/>
    <col min="2" max="2" width="28.00390625" style="1" customWidth="1"/>
    <col min="3" max="4" width="14.7109375" style="1" customWidth="1"/>
    <col min="5" max="5" width="24.7109375" style="1" bestFit="1" customWidth="1"/>
    <col min="6" max="7" width="14.7109375" style="1" customWidth="1"/>
    <col min="8" max="16384" width="9.140625" style="1" customWidth="1"/>
  </cols>
  <sheetData>
    <row r="1" spans="2:8" ht="12.75">
      <c r="B1" s="153" t="s">
        <v>31</v>
      </c>
      <c r="C1" s="153"/>
      <c r="D1" s="153"/>
      <c r="E1" s="153"/>
      <c r="F1" s="153"/>
      <c r="G1" s="153"/>
      <c r="H1" s="3"/>
    </row>
    <row r="2" spans="2:7" ht="12.75">
      <c r="B2" s="152" t="s">
        <v>4</v>
      </c>
      <c r="C2" s="152"/>
      <c r="D2" s="152"/>
      <c r="E2" s="152"/>
      <c r="F2" s="152"/>
      <c r="G2" s="152"/>
    </row>
    <row r="3" spans="2:7" ht="12.75">
      <c r="B3" s="7"/>
      <c r="C3" s="7"/>
      <c r="D3" s="48"/>
      <c r="E3" s="48"/>
      <c r="F3" s="7"/>
      <c r="G3" s="7"/>
    </row>
    <row r="4" spans="2:7" ht="12.75">
      <c r="B4" s="153" t="s">
        <v>241</v>
      </c>
      <c r="C4" s="153"/>
      <c r="D4" s="153"/>
      <c r="E4" s="153"/>
      <c r="F4" s="153"/>
      <c r="G4" s="153"/>
    </row>
    <row r="5" spans="2:7" ht="12.75">
      <c r="B5" s="153" t="s">
        <v>75</v>
      </c>
      <c r="C5" s="153"/>
      <c r="D5" s="153"/>
      <c r="E5" s="153"/>
      <c r="F5" s="153"/>
      <c r="G5" s="153"/>
    </row>
    <row r="6" spans="2:7" ht="12.75">
      <c r="B6" s="162" t="s">
        <v>6</v>
      </c>
      <c r="C6" s="162"/>
      <c r="D6" s="162"/>
      <c r="E6" s="162"/>
      <c r="F6" s="162"/>
      <c r="G6" s="162"/>
    </row>
    <row r="7" spans="2:7" ht="12.75">
      <c r="B7" s="2"/>
      <c r="C7" s="2"/>
      <c r="D7" s="2"/>
      <c r="E7" s="2"/>
      <c r="F7" s="2"/>
      <c r="G7" s="2"/>
    </row>
    <row r="8" spans="2:7" ht="12.75">
      <c r="B8" s="2"/>
      <c r="C8" s="7"/>
      <c r="D8" s="153" t="s">
        <v>76</v>
      </c>
      <c r="E8" s="153"/>
      <c r="F8" s="2" t="s">
        <v>77</v>
      </c>
      <c r="G8" s="7"/>
    </row>
    <row r="9" spans="2:7" ht="12.75">
      <c r="B9" s="2"/>
      <c r="C9" s="2" t="s">
        <v>78</v>
      </c>
      <c r="D9" s="2" t="s">
        <v>79</v>
      </c>
      <c r="E9" s="2" t="s">
        <v>206</v>
      </c>
      <c r="F9" s="2" t="s">
        <v>80</v>
      </c>
      <c r="G9" s="2" t="s">
        <v>81</v>
      </c>
    </row>
    <row r="10" spans="2:7" ht="12.75">
      <c r="B10" s="2"/>
      <c r="C10" s="35" t="s">
        <v>15</v>
      </c>
      <c r="D10" s="35" t="s">
        <v>15</v>
      </c>
      <c r="E10" s="35" t="s">
        <v>15</v>
      </c>
      <c r="F10" s="35" t="s">
        <v>15</v>
      </c>
      <c r="G10" s="35" t="s">
        <v>15</v>
      </c>
    </row>
    <row r="11" spans="2:7" ht="12.75">
      <c r="B11" s="7"/>
      <c r="C11" s="7"/>
      <c r="D11" s="55"/>
      <c r="E11" s="55"/>
      <c r="F11" s="7"/>
      <c r="G11" s="7"/>
    </row>
    <row r="12" spans="2:7" ht="12.75">
      <c r="B12" s="7"/>
      <c r="C12" s="7"/>
      <c r="D12" s="55"/>
      <c r="E12" s="55"/>
      <c r="F12" s="7"/>
      <c r="G12" s="7"/>
    </row>
    <row r="13" spans="2:7" ht="12.75">
      <c r="B13" s="38" t="s">
        <v>247</v>
      </c>
      <c r="C13" s="7"/>
      <c r="D13" s="55"/>
      <c r="E13" s="55"/>
      <c r="F13" s="7"/>
      <c r="G13" s="7"/>
    </row>
    <row r="14" spans="2:7" ht="12.75">
      <c r="B14" s="7"/>
      <c r="C14" s="7"/>
      <c r="D14" s="55"/>
      <c r="E14" s="55"/>
      <c r="F14" s="7"/>
      <c r="G14" s="7"/>
    </row>
    <row r="15" spans="2:7" ht="12.75">
      <c r="B15" s="7" t="s">
        <v>180</v>
      </c>
      <c r="C15" s="42">
        <v>7849200</v>
      </c>
      <c r="D15" s="16">
        <v>0</v>
      </c>
      <c r="E15" s="16">
        <v>0</v>
      </c>
      <c r="F15" s="16">
        <v>4113190</v>
      </c>
      <c r="G15" s="16">
        <f>SUM(C15:F15)</f>
        <v>11962390</v>
      </c>
    </row>
    <row r="16" spans="2:7" ht="12.75">
      <c r="B16" s="7" t="s">
        <v>82</v>
      </c>
      <c r="C16" s="42">
        <v>3650800</v>
      </c>
      <c r="D16" s="16">
        <v>9718685</v>
      </c>
      <c r="E16" s="16">
        <v>0</v>
      </c>
      <c r="F16" s="16">
        <v>0</v>
      </c>
      <c r="G16" s="16">
        <f>SUM(C16:F16)</f>
        <v>13369485</v>
      </c>
    </row>
    <row r="17" ht="12.75">
      <c r="B17" s="7" t="s">
        <v>207</v>
      </c>
    </row>
    <row r="18" spans="2:7" ht="12.75">
      <c r="B18" s="7" t="s">
        <v>208</v>
      </c>
      <c r="C18" s="42">
        <v>0</v>
      </c>
      <c r="D18" s="16">
        <v>0</v>
      </c>
      <c r="E18" s="16">
        <f>'[1]BS'!AC34</f>
        <v>-130670.5431677333</v>
      </c>
      <c r="F18" s="16">
        <v>0</v>
      </c>
      <c r="G18" s="16">
        <f>SUM(C18:F18)</f>
        <v>-130670.5431677333</v>
      </c>
    </row>
    <row r="19" spans="2:8" ht="12.75">
      <c r="B19" s="7" t="s">
        <v>83</v>
      </c>
      <c r="C19" s="42">
        <v>0</v>
      </c>
      <c r="D19" s="16">
        <v>0</v>
      </c>
      <c r="E19" s="16">
        <v>0</v>
      </c>
      <c r="F19" s="16">
        <v>4172580.0159665593</v>
      </c>
      <c r="G19" s="16">
        <f>SUM(C19:F19)</f>
        <v>4172580.0159665593</v>
      </c>
      <c r="H19" s="7"/>
    </row>
    <row r="20" spans="2:7" ht="12.75">
      <c r="B20" s="7" t="s">
        <v>209</v>
      </c>
      <c r="C20" s="42">
        <v>0</v>
      </c>
      <c r="D20" s="16">
        <v>0</v>
      </c>
      <c r="E20" s="16">
        <v>0</v>
      </c>
      <c r="F20" s="16">
        <v>-1150000</v>
      </c>
      <c r="G20" s="16">
        <f>SUM(C20:F20)</f>
        <v>-1150000</v>
      </c>
    </row>
    <row r="21" spans="2:8" ht="13.5" thickBot="1">
      <c r="B21" s="38" t="s">
        <v>245</v>
      </c>
      <c r="C21" s="44">
        <f>SUM(C15:C20)</f>
        <v>11500000</v>
      </c>
      <c r="D21" s="44">
        <f>SUM(D15:D20)</f>
        <v>9718685</v>
      </c>
      <c r="E21" s="44">
        <f>SUM(E15:E20)</f>
        <v>-130670.5431677333</v>
      </c>
      <c r="F21" s="44">
        <f>SUM(F15:F20)</f>
        <v>7135770.015966559</v>
      </c>
      <c r="G21" s="44">
        <f>SUM(G15:G20)</f>
        <v>28223784.472798828</v>
      </c>
      <c r="H21" s="7"/>
    </row>
    <row r="22" spans="2:8" ht="13.5" thickTop="1">
      <c r="B22" s="7"/>
      <c r="C22" s="56"/>
      <c r="D22" s="7"/>
      <c r="E22" s="7"/>
      <c r="F22" s="57"/>
      <c r="G22" s="7"/>
      <c r="H22" s="7"/>
    </row>
    <row r="23" spans="2:8" ht="12.75">
      <c r="B23" s="164"/>
      <c r="C23" s="164"/>
      <c r="D23" s="164"/>
      <c r="E23" s="164"/>
      <c r="F23" s="164"/>
      <c r="G23" s="164"/>
      <c r="H23" s="164"/>
    </row>
    <row r="24" s="7" customFormat="1" ht="12">
      <c r="B24" s="7" t="s">
        <v>233</v>
      </c>
    </row>
    <row r="25" spans="4:6" s="7" customFormat="1" ht="12">
      <c r="D25" s="124"/>
      <c r="F25" s="124"/>
    </row>
  </sheetData>
  <mergeCells count="7">
    <mergeCell ref="B23:H23"/>
    <mergeCell ref="D8:E8"/>
    <mergeCell ref="B6:G6"/>
    <mergeCell ref="B1:G1"/>
    <mergeCell ref="B2:G2"/>
    <mergeCell ref="B4:G4"/>
    <mergeCell ref="B5:G5"/>
  </mergeCells>
  <printOptions/>
  <pageMargins left="0.75" right="0.75" top="1" bottom="1" header="0.5" footer="0.5"/>
  <pageSetup fitToHeight="1" fitToWidth="1" horizontalDpi="600" verticalDpi="600" orientation="portrait" paperSize="9" scale="72" r:id="rId1"/>
</worksheet>
</file>

<file path=xl/worksheets/sheet6.xml><?xml version="1.0" encoding="utf-8"?>
<worksheet xmlns="http://schemas.openxmlformats.org/spreadsheetml/2006/main" xmlns:r="http://schemas.openxmlformats.org/officeDocument/2006/relationships">
  <sheetPr>
    <pageSetUpPr fitToPage="1"/>
  </sheetPr>
  <dimension ref="A1:R68"/>
  <sheetViews>
    <sheetView zoomScale="75" zoomScaleNormal="75" zoomScaleSheetLayoutView="75" workbookViewId="0" topLeftCell="A1">
      <selection activeCell="B48" sqref="B48"/>
    </sheetView>
  </sheetViews>
  <sheetFormatPr defaultColWidth="9.140625" defaultRowHeight="12.75"/>
  <cols>
    <col min="1" max="4" width="9.140625" style="1" customWidth="1"/>
    <col min="5" max="5" width="19.140625" style="1" customWidth="1"/>
    <col min="6" max="6" width="9.140625" style="1" customWidth="1"/>
    <col min="7" max="7" width="12.8515625" style="1" customWidth="1"/>
    <col min="8" max="11" width="9.140625" style="1" customWidth="1"/>
    <col min="12" max="12" width="12.7109375" style="1" customWidth="1"/>
    <col min="13" max="13" width="10.421875" style="1" bestFit="1" customWidth="1"/>
    <col min="14" max="14" width="12.8515625" style="1" bestFit="1" customWidth="1"/>
    <col min="15" max="15" width="5.28125" style="1" customWidth="1"/>
    <col min="16" max="16" width="11.28125" style="1" bestFit="1" customWidth="1"/>
    <col min="17" max="17" width="5.28125" style="1" customWidth="1"/>
    <col min="18" max="18" width="14.00390625" style="1" bestFit="1" customWidth="1"/>
    <col min="19" max="16384" width="9.140625" style="1" customWidth="1"/>
  </cols>
  <sheetData>
    <row r="1" spans="1:12" ht="12.75">
      <c r="A1" s="155" t="s">
        <v>31</v>
      </c>
      <c r="B1" s="155"/>
      <c r="C1" s="155"/>
      <c r="D1" s="155"/>
      <c r="E1" s="155"/>
      <c r="F1" s="155"/>
      <c r="G1" s="155"/>
      <c r="H1" s="155"/>
      <c r="I1" s="155"/>
      <c r="J1" s="155"/>
      <c r="K1" s="155"/>
      <c r="L1" s="155"/>
    </row>
    <row r="2" spans="1:12" ht="12.75">
      <c r="A2" s="152" t="s">
        <v>4</v>
      </c>
      <c r="B2" s="152"/>
      <c r="C2" s="152"/>
      <c r="D2" s="152"/>
      <c r="E2" s="152"/>
      <c r="F2" s="152"/>
      <c r="G2" s="152"/>
      <c r="H2" s="152"/>
      <c r="I2" s="152"/>
      <c r="J2" s="152"/>
      <c r="K2" s="152"/>
      <c r="L2" s="152"/>
    </row>
    <row r="3" spans="1:12" ht="12.75">
      <c r="A3" s="58"/>
      <c r="B3" s="58"/>
      <c r="C3" s="58"/>
      <c r="D3" s="58"/>
      <c r="E3" s="58"/>
      <c r="F3" s="58"/>
      <c r="G3" s="58"/>
      <c r="H3" s="58"/>
      <c r="I3" s="58"/>
      <c r="J3" s="58"/>
      <c r="K3" s="58"/>
      <c r="L3" s="58"/>
    </row>
    <row r="4" spans="1:12" s="59" customFormat="1" ht="12.75">
      <c r="A4" s="153" t="s">
        <v>241</v>
      </c>
      <c r="B4" s="153"/>
      <c r="C4" s="153"/>
      <c r="D4" s="153"/>
      <c r="E4" s="153"/>
      <c r="F4" s="153"/>
      <c r="G4" s="153"/>
      <c r="H4" s="153"/>
      <c r="I4" s="153"/>
      <c r="J4" s="153"/>
      <c r="K4" s="153"/>
      <c r="L4" s="153"/>
    </row>
    <row r="5" spans="1:12" ht="12.75">
      <c r="A5" s="144"/>
      <c r="B5" s="144"/>
      <c r="C5" s="144"/>
      <c r="D5" s="144"/>
      <c r="E5" s="144"/>
      <c r="F5" s="144"/>
      <c r="G5" s="144"/>
      <c r="H5" s="144"/>
      <c r="I5" s="144"/>
      <c r="J5" s="144"/>
      <c r="K5" s="144"/>
      <c r="L5" s="144"/>
    </row>
    <row r="6" spans="1:12" ht="12.75">
      <c r="A6" s="61" t="s">
        <v>84</v>
      </c>
      <c r="B6" s="62" t="s">
        <v>85</v>
      </c>
      <c r="C6" s="60"/>
      <c r="D6" s="60"/>
      <c r="E6" s="60"/>
      <c r="F6" s="60"/>
      <c r="G6" s="60"/>
      <c r="H6" s="60"/>
      <c r="I6" s="60"/>
      <c r="J6" s="60"/>
      <c r="K6" s="60"/>
      <c r="L6" s="60"/>
    </row>
    <row r="7" spans="1:12" ht="12.75">
      <c r="A7" s="63"/>
      <c r="B7" s="60"/>
      <c r="C7" s="60"/>
      <c r="D7" s="60"/>
      <c r="E7" s="60"/>
      <c r="F7" s="60"/>
      <c r="G7" s="60"/>
      <c r="H7" s="60"/>
      <c r="I7" s="60"/>
      <c r="J7" s="60"/>
      <c r="K7" s="60"/>
      <c r="L7" s="60"/>
    </row>
    <row r="8" spans="1:12" ht="12.75">
      <c r="A8" s="61" t="s">
        <v>86</v>
      </c>
      <c r="B8" s="62" t="s">
        <v>87</v>
      </c>
      <c r="C8" s="60"/>
      <c r="D8" s="60"/>
      <c r="E8" s="60"/>
      <c r="F8" s="60"/>
      <c r="G8" s="60"/>
      <c r="H8" s="60"/>
      <c r="I8" s="60"/>
      <c r="J8" s="60"/>
      <c r="K8" s="60"/>
      <c r="L8" s="60"/>
    </row>
    <row r="9" spans="1:12" ht="12.75">
      <c r="A9" s="63"/>
      <c r="B9" s="143" t="s">
        <v>88</v>
      </c>
      <c r="C9" s="143"/>
      <c r="D9" s="143"/>
      <c r="E9" s="143"/>
      <c r="F9" s="143"/>
      <c r="G9" s="143"/>
      <c r="H9" s="143"/>
      <c r="I9" s="143"/>
      <c r="J9" s="143"/>
      <c r="K9" s="143"/>
      <c r="L9" s="143"/>
    </row>
    <row r="10" spans="1:12" ht="12.75">
      <c r="A10" s="63"/>
      <c r="B10" s="60"/>
      <c r="C10" s="60"/>
      <c r="D10" s="60"/>
      <c r="E10" s="60"/>
      <c r="F10" s="60"/>
      <c r="G10" s="60"/>
      <c r="H10" s="60"/>
      <c r="I10" s="60"/>
      <c r="J10" s="60"/>
      <c r="K10" s="60"/>
      <c r="L10" s="60"/>
    </row>
    <row r="11" spans="1:12" ht="25.5" customHeight="1">
      <c r="A11" s="63"/>
      <c r="B11" s="165" t="s">
        <v>195</v>
      </c>
      <c r="C11" s="165"/>
      <c r="D11" s="165"/>
      <c r="E11" s="165"/>
      <c r="F11" s="165"/>
      <c r="G11" s="165"/>
      <c r="H11" s="165"/>
      <c r="I11" s="165"/>
      <c r="J11" s="165"/>
      <c r="K11" s="165"/>
      <c r="L11" s="165"/>
    </row>
    <row r="12" spans="1:12" ht="7.5" customHeight="1">
      <c r="A12" s="63"/>
      <c r="B12" s="64"/>
      <c r="C12" s="64"/>
      <c r="D12" s="64"/>
      <c r="E12" s="64"/>
      <c r="F12" s="64"/>
      <c r="G12" s="64"/>
      <c r="H12" s="64"/>
      <c r="I12" s="64"/>
      <c r="J12" s="64"/>
      <c r="K12" s="64"/>
      <c r="L12" s="64"/>
    </row>
    <row r="13" spans="1:12" ht="26.25" customHeight="1">
      <c r="A13" s="63"/>
      <c r="B13" s="165" t="s">
        <v>217</v>
      </c>
      <c r="C13" s="165"/>
      <c r="D13" s="165"/>
      <c r="E13" s="165"/>
      <c r="F13" s="165"/>
      <c r="G13" s="165"/>
      <c r="H13" s="165"/>
      <c r="I13" s="165"/>
      <c r="J13" s="165"/>
      <c r="K13" s="165"/>
      <c r="L13" s="165"/>
    </row>
    <row r="14" spans="1:12" ht="12.75">
      <c r="A14" s="63"/>
      <c r="B14" s="65"/>
      <c r="C14" s="65"/>
      <c r="D14" s="65"/>
      <c r="E14" s="65"/>
      <c r="F14" s="65"/>
      <c r="G14" s="65"/>
      <c r="H14" s="65"/>
      <c r="I14" s="65"/>
      <c r="J14" s="65"/>
      <c r="K14" s="65"/>
      <c r="L14" s="65"/>
    </row>
    <row r="15" spans="1:12" ht="12.75">
      <c r="A15" s="61" t="s">
        <v>89</v>
      </c>
      <c r="B15" s="62" t="s">
        <v>90</v>
      </c>
      <c r="C15" s="60"/>
      <c r="D15" s="60"/>
      <c r="E15" s="60"/>
      <c r="F15" s="60"/>
      <c r="G15" s="60"/>
      <c r="H15" s="60"/>
      <c r="I15" s="60"/>
      <c r="J15" s="60"/>
      <c r="K15" s="60"/>
      <c r="L15" s="60"/>
    </row>
    <row r="16" spans="1:12" ht="12.75">
      <c r="A16" s="63"/>
      <c r="B16" s="60" t="s">
        <v>91</v>
      </c>
      <c r="C16" s="60"/>
      <c r="D16" s="60"/>
      <c r="E16" s="60"/>
      <c r="F16" s="60"/>
      <c r="G16" s="60"/>
      <c r="H16" s="60"/>
      <c r="I16" s="60"/>
      <c r="J16" s="60"/>
      <c r="K16" s="60"/>
      <c r="L16" s="60"/>
    </row>
    <row r="17" spans="1:12" ht="12.75">
      <c r="A17" s="63"/>
      <c r="B17" s="60"/>
      <c r="C17" s="60"/>
      <c r="D17" s="60"/>
      <c r="E17" s="60"/>
      <c r="F17" s="60"/>
      <c r="G17" s="60"/>
      <c r="H17" s="60"/>
      <c r="I17" s="60"/>
      <c r="J17" s="60"/>
      <c r="K17" s="60"/>
      <c r="L17" s="60"/>
    </row>
    <row r="18" spans="1:12" ht="12.75">
      <c r="A18" s="61" t="s">
        <v>92</v>
      </c>
      <c r="B18" s="62" t="s">
        <v>93</v>
      </c>
      <c r="C18" s="60"/>
      <c r="D18" s="60"/>
      <c r="E18" s="60"/>
      <c r="F18" s="60"/>
      <c r="G18" s="60"/>
      <c r="H18" s="60"/>
      <c r="I18" s="60"/>
      <c r="J18" s="60"/>
      <c r="K18" s="60"/>
      <c r="L18" s="60"/>
    </row>
    <row r="19" spans="1:12" ht="12.75">
      <c r="A19" s="63"/>
      <c r="B19" s="60" t="s">
        <v>218</v>
      </c>
      <c r="C19" s="60"/>
      <c r="D19" s="60"/>
      <c r="E19" s="60"/>
      <c r="F19" s="60"/>
      <c r="G19" s="60"/>
      <c r="H19" s="60"/>
      <c r="I19" s="60"/>
      <c r="J19" s="60"/>
      <c r="K19" s="60"/>
      <c r="L19" s="60"/>
    </row>
    <row r="20" spans="1:12" ht="12.75">
      <c r="A20" s="63"/>
      <c r="B20" s="60"/>
      <c r="C20" s="60"/>
      <c r="D20" s="60"/>
      <c r="E20" s="60"/>
      <c r="F20" s="60"/>
      <c r="G20" s="60"/>
      <c r="H20" s="60"/>
      <c r="I20" s="60"/>
      <c r="J20" s="60"/>
      <c r="K20" s="60"/>
      <c r="L20" s="60"/>
    </row>
    <row r="21" spans="1:12" ht="12.75">
      <c r="A21" s="61" t="s">
        <v>94</v>
      </c>
      <c r="B21" s="62" t="s">
        <v>95</v>
      </c>
      <c r="C21" s="60"/>
      <c r="D21" s="60"/>
      <c r="E21" s="60"/>
      <c r="F21" s="60"/>
      <c r="G21" s="60"/>
      <c r="H21" s="60"/>
      <c r="I21" s="60"/>
      <c r="J21" s="60"/>
      <c r="K21" s="60"/>
      <c r="L21" s="60"/>
    </row>
    <row r="22" spans="1:12" ht="12.75">
      <c r="A22" s="63"/>
      <c r="B22" s="165" t="s">
        <v>96</v>
      </c>
      <c r="C22" s="165"/>
      <c r="D22" s="165"/>
      <c r="E22" s="165"/>
      <c r="F22" s="165"/>
      <c r="G22" s="165"/>
      <c r="H22" s="165"/>
      <c r="I22" s="165"/>
      <c r="J22" s="165"/>
      <c r="K22" s="165"/>
      <c r="L22" s="165"/>
    </row>
    <row r="23" spans="1:12" ht="12.75">
      <c r="A23" s="63"/>
      <c r="B23" s="165"/>
      <c r="C23" s="165"/>
      <c r="D23" s="165"/>
      <c r="E23" s="165"/>
      <c r="F23" s="165"/>
      <c r="G23" s="165"/>
      <c r="H23" s="165"/>
      <c r="I23" s="165"/>
      <c r="J23" s="165"/>
      <c r="K23" s="165"/>
      <c r="L23" s="165"/>
    </row>
    <row r="24" spans="1:12" ht="12.75">
      <c r="A24" s="63"/>
      <c r="B24" s="120"/>
      <c r="C24" s="120"/>
      <c r="D24" s="120"/>
      <c r="E24" s="120"/>
      <c r="F24" s="120"/>
      <c r="G24" s="120"/>
      <c r="H24" s="120"/>
      <c r="I24" s="120"/>
      <c r="J24" s="120"/>
      <c r="K24" s="120"/>
      <c r="L24" s="120"/>
    </row>
    <row r="25" spans="1:12" ht="12.75">
      <c r="A25" s="61" t="s">
        <v>97</v>
      </c>
      <c r="B25" s="62" t="s">
        <v>98</v>
      </c>
      <c r="C25" s="60"/>
      <c r="D25" s="60"/>
      <c r="E25" s="60"/>
      <c r="F25" s="60"/>
      <c r="G25" s="60"/>
      <c r="H25" s="60"/>
      <c r="I25" s="60"/>
      <c r="J25" s="60"/>
      <c r="K25" s="60"/>
      <c r="L25" s="60"/>
    </row>
    <row r="26" spans="1:12" ht="12.75">
      <c r="A26" s="63"/>
      <c r="B26" s="174" t="s">
        <v>228</v>
      </c>
      <c r="C26" s="174"/>
      <c r="D26" s="174"/>
      <c r="E26" s="174"/>
      <c r="F26" s="174"/>
      <c r="G26" s="174"/>
      <c r="H26" s="174"/>
      <c r="I26" s="174"/>
      <c r="J26" s="174"/>
      <c r="K26" s="174"/>
      <c r="L26" s="174"/>
    </row>
    <row r="27" spans="1:12" ht="12.75">
      <c r="A27" s="63"/>
      <c r="B27" s="174"/>
      <c r="C27" s="174"/>
      <c r="D27" s="174"/>
      <c r="E27" s="174"/>
      <c r="F27" s="174"/>
      <c r="G27" s="174"/>
      <c r="H27" s="174"/>
      <c r="I27" s="174"/>
      <c r="J27" s="174"/>
      <c r="K27" s="174"/>
      <c r="L27" s="174"/>
    </row>
    <row r="28" spans="1:12" ht="12.75">
      <c r="A28" s="61" t="s">
        <v>99</v>
      </c>
      <c r="B28" s="66" t="s">
        <v>100</v>
      </c>
      <c r="C28" s="60"/>
      <c r="D28" s="60"/>
      <c r="E28" s="60"/>
      <c r="F28" s="60"/>
      <c r="G28" s="60"/>
      <c r="H28" s="60"/>
      <c r="I28" s="60"/>
      <c r="J28" s="60"/>
      <c r="K28" s="60"/>
      <c r="L28" s="60"/>
    </row>
    <row r="29" spans="1:12" ht="29.25" customHeight="1">
      <c r="A29" s="61"/>
      <c r="B29" s="166" t="s">
        <v>214</v>
      </c>
      <c r="C29" s="166"/>
      <c r="D29" s="166"/>
      <c r="E29" s="166"/>
      <c r="F29" s="166"/>
      <c r="G29" s="166"/>
      <c r="H29" s="166"/>
      <c r="I29" s="166"/>
      <c r="J29" s="166"/>
      <c r="K29" s="166"/>
      <c r="L29" s="166"/>
    </row>
    <row r="30" spans="1:12" ht="12.75" customHeight="1">
      <c r="A30" s="61"/>
      <c r="B30" s="85"/>
      <c r="C30" s="85"/>
      <c r="D30" s="85"/>
      <c r="E30" s="85"/>
      <c r="F30" s="85"/>
      <c r="G30" s="85"/>
      <c r="H30" s="85"/>
      <c r="I30" s="85"/>
      <c r="J30" s="85"/>
      <c r="K30" s="85"/>
      <c r="L30" s="85"/>
    </row>
    <row r="31" spans="1:12" ht="12.75" customHeight="1">
      <c r="A31" s="61" t="s">
        <v>101</v>
      </c>
      <c r="B31" s="62" t="s">
        <v>102</v>
      </c>
      <c r="C31" s="60"/>
      <c r="D31" s="60"/>
      <c r="E31" s="60"/>
      <c r="F31" s="60"/>
      <c r="G31" s="60"/>
      <c r="H31" s="60"/>
      <c r="I31" s="60"/>
      <c r="J31" s="60"/>
      <c r="K31" s="60"/>
      <c r="L31" s="60"/>
    </row>
    <row r="32" spans="1:12" ht="27" customHeight="1">
      <c r="A32" s="61"/>
      <c r="B32" s="165" t="s">
        <v>256</v>
      </c>
      <c r="C32" s="165"/>
      <c r="D32" s="165"/>
      <c r="E32" s="165"/>
      <c r="F32" s="165"/>
      <c r="G32" s="165"/>
      <c r="H32" s="165"/>
      <c r="I32" s="165"/>
      <c r="J32" s="165"/>
      <c r="K32" s="165"/>
      <c r="L32" s="165"/>
    </row>
    <row r="33" spans="1:12" ht="12.75">
      <c r="A33" s="61" t="s">
        <v>103</v>
      </c>
      <c r="B33" s="62" t="s">
        <v>104</v>
      </c>
      <c r="C33" s="60"/>
      <c r="D33" s="60"/>
      <c r="E33" s="60"/>
      <c r="F33" s="60"/>
      <c r="G33" s="60"/>
      <c r="H33" s="60"/>
      <c r="I33" s="60"/>
      <c r="J33" s="60"/>
      <c r="K33" s="60"/>
      <c r="L33" s="60"/>
    </row>
    <row r="34" spans="1:12" ht="12.75">
      <c r="A34" s="63"/>
      <c r="B34" s="145" t="s">
        <v>105</v>
      </c>
      <c r="C34" s="145"/>
      <c r="D34" s="145"/>
      <c r="E34" s="145"/>
      <c r="F34" s="145"/>
      <c r="G34" s="145"/>
      <c r="H34" s="145"/>
      <c r="I34" s="145"/>
      <c r="J34" s="145"/>
      <c r="K34" s="145"/>
      <c r="L34" s="145"/>
    </row>
    <row r="35" spans="1:12" ht="12.75">
      <c r="A35" s="63"/>
      <c r="B35" s="182" t="s">
        <v>240</v>
      </c>
      <c r="C35" s="182"/>
      <c r="D35" s="182"/>
      <c r="E35" s="182"/>
      <c r="F35" s="182"/>
      <c r="G35" s="182"/>
      <c r="H35" s="182"/>
      <c r="I35" s="182"/>
      <c r="J35" s="182"/>
      <c r="K35" s="182"/>
      <c r="L35" s="182"/>
    </row>
    <row r="36" spans="1:12" ht="12.75">
      <c r="A36" s="63"/>
      <c r="B36" s="183" t="s">
        <v>239</v>
      </c>
      <c r="C36" s="183"/>
      <c r="D36" s="183"/>
      <c r="E36" s="183"/>
      <c r="F36" s="183"/>
      <c r="G36" s="183"/>
      <c r="H36" s="183"/>
      <c r="I36" s="183"/>
      <c r="J36" s="183"/>
      <c r="K36" s="183"/>
      <c r="L36" s="183"/>
    </row>
    <row r="37" spans="1:12" ht="13.5" thickBot="1">
      <c r="A37" s="63"/>
      <c r="B37" s="67"/>
      <c r="C37" s="67"/>
      <c r="D37" s="67"/>
      <c r="E37" s="67"/>
      <c r="F37" s="67"/>
      <c r="G37" s="67"/>
      <c r="H37" s="67"/>
      <c r="I37" s="67"/>
      <c r="J37" s="67"/>
      <c r="K37" s="67"/>
      <c r="L37" s="67"/>
    </row>
    <row r="38" spans="1:12" ht="12.75">
      <c r="A38" s="63"/>
      <c r="B38" s="175" t="s">
        <v>106</v>
      </c>
      <c r="C38" s="176"/>
      <c r="D38" s="176"/>
      <c r="E38" s="176"/>
      <c r="F38" s="176"/>
      <c r="G38" s="176"/>
      <c r="H38" s="177"/>
      <c r="I38" s="140" t="s">
        <v>16</v>
      </c>
      <c r="J38" s="177"/>
      <c r="K38" s="148" t="s">
        <v>107</v>
      </c>
      <c r="L38" s="149"/>
    </row>
    <row r="39" spans="1:12" ht="12.75">
      <c r="A39" s="63"/>
      <c r="B39" s="178"/>
      <c r="C39" s="179"/>
      <c r="D39" s="179"/>
      <c r="E39" s="179"/>
      <c r="F39" s="179"/>
      <c r="G39" s="179"/>
      <c r="H39" s="180"/>
      <c r="I39" s="150"/>
      <c r="J39" s="180"/>
      <c r="K39" s="150"/>
      <c r="L39" s="151"/>
    </row>
    <row r="40" spans="1:12" ht="12.75">
      <c r="A40" s="63"/>
      <c r="B40" s="181"/>
      <c r="C40" s="146"/>
      <c r="D40" s="146"/>
      <c r="E40" s="146"/>
      <c r="F40" s="146"/>
      <c r="G40" s="146"/>
      <c r="H40" s="147"/>
      <c r="I40" s="184" t="s">
        <v>15</v>
      </c>
      <c r="J40" s="147"/>
      <c r="K40" s="184" t="s">
        <v>15</v>
      </c>
      <c r="L40" s="185"/>
    </row>
    <row r="41" spans="1:14" ht="12.75">
      <c r="A41" s="63"/>
      <c r="B41" s="191" t="s">
        <v>238</v>
      </c>
      <c r="C41" s="192"/>
      <c r="D41" s="192"/>
      <c r="E41" s="192"/>
      <c r="F41" s="192"/>
      <c r="G41" s="192"/>
      <c r="H41" s="142"/>
      <c r="I41" s="141">
        <v>11072162</v>
      </c>
      <c r="J41" s="142"/>
      <c r="K41" s="141">
        <v>2498393</v>
      </c>
      <c r="L41" s="186"/>
      <c r="M41" s="106"/>
      <c r="N41" s="108"/>
    </row>
    <row r="42" spans="1:14" ht="12.75">
      <c r="A42" s="63"/>
      <c r="B42" s="69" t="s">
        <v>234</v>
      </c>
      <c r="C42" s="70"/>
      <c r="D42" s="70"/>
      <c r="E42" s="70"/>
      <c r="F42" s="70"/>
      <c r="G42" s="70"/>
      <c r="H42" s="68"/>
      <c r="I42" s="188">
        <v>26330418</v>
      </c>
      <c r="J42" s="190"/>
      <c r="K42" s="188">
        <v>2592324</v>
      </c>
      <c r="L42" s="189"/>
      <c r="M42" s="106"/>
      <c r="N42" s="108"/>
    </row>
    <row r="43" spans="1:13" ht="13.5" thickBot="1">
      <c r="A43" s="63"/>
      <c r="B43" s="169" t="s">
        <v>108</v>
      </c>
      <c r="C43" s="170"/>
      <c r="D43" s="170"/>
      <c r="E43" s="170"/>
      <c r="F43" s="170"/>
      <c r="G43" s="170"/>
      <c r="H43" s="171"/>
      <c r="I43" s="172">
        <v>-2298854</v>
      </c>
      <c r="J43" s="171"/>
      <c r="K43" s="172" t="s">
        <v>109</v>
      </c>
      <c r="L43" s="173"/>
      <c r="M43" s="107"/>
    </row>
    <row r="44" spans="1:18" ht="12.75">
      <c r="A44" s="63"/>
      <c r="B44" s="60"/>
      <c r="C44" s="60"/>
      <c r="D44" s="60"/>
      <c r="E44" s="60"/>
      <c r="F44" s="60"/>
      <c r="G44" s="60"/>
      <c r="H44" s="60"/>
      <c r="I44" s="60"/>
      <c r="J44" s="71"/>
      <c r="K44" s="60"/>
      <c r="L44" s="71"/>
      <c r="N44" s="43"/>
      <c r="O44" s="43"/>
      <c r="P44" s="43"/>
      <c r="Q44" s="43"/>
      <c r="R44" s="43"/>
    </row>
    <row r="45" spans="1:12" ht="12.75">
      <c r="A45" s="61" t="s">
        <v>110</v>
      </c>
      <c r="B45" s="62" t="s">
        <v>111</v>
      </c>
      <c r="C45" s="60"/>
      <c r="D45" s="60"/>
      <c r="E45" s="60"/>
      <c r="F45" s="60"/>
      <c r="G45" s="60"/>
      <c r="H45" s="60"/>
      <c r="I45" s="60"/>
      <c r="J45" s="60"/>
      <c r="K45" s="60"/>
      <c r="L45" s="71"/>
    </row>
    <row r="46" spans="1:12" ht="12.75">
      <c r="A46" s="63"/>
      <c r="B46" s="174" t="s">
        <v>262</v>
      </c>
      <c r="C46" s="174"/>
      <c r="D46" s="174"/>
      <c r="E46" s="174"/>
      <c r="F46" s="174"/>
      <c r="G46" s="174"/>
      <c r="H46" s="174"/>
      <c r="I46" s="174"/>
      <c r="J46" s="174"/>
      <c r="K46" s="174"/>
      <c r="L46" s="174"/>
    </row>
    <row r="47" spans="1:12" ht="12.75">
      <c r="A47" s="63"/>
      <c r="B47" s="174"/>
      <c r="C47" s="174"/>
      <c r="D47" s="174"/>
      <c r="E47" s="174"/>
      <c r="F47" s="174"/>
      <c r="G47" s="174"/>
      <c r="H47" s="174"/>
      <c r="I47" s="174"/>
      <c r="J47" s="174"/>
      <c r="K47" s="174"/>
      <c r="L47" s="174"/>
    </row>
    <row r="48" spans="1:12" ht="12.75">
      <c r="A48" s="63"/>
      <c r="B48" s="60"/>
      <c r="C48" s="60"/>
      <c r="D48" s="60"/>
      <c r="E48" s="60"/>
      <c r="F48" s="60"/>
      <c r="G48" s="60"/>
      <c r="H48" s="60"/>
      <c r="I48" s="60"/>
      <c r="J48" s="60"/>
      <c r="K48" s="60"/>
      <c r="L48" s="60"/>
    </row>
    <row r="49" spans="1:12" ht="12.75">
      <c r="A49" s="61" t="s">
        <v>112</v>
      </c>
      <c r="B49" s="66" t="s">
        <v>113</v>
      </c>
      <c r="C49" s="72"/>
      <c r="D49" s="72"/>
      <c r="E49" s="72"/>
      <c r="F49" s="72"/>
      <c r="G49" s="72"/>
      <c r="H49" s="72"/>
      <c r="I49" s="72"/>
      <c r="J49" s="72"/>
      <c r="K49" s="72"/>
      <c r="L49" s="72"/>
    </row>
    <row r="50" spans="1:12" ht="12.75">
      <c r="A50" s="63"/>
      <c r="B50" s="187" t="s">
        <v>226</v>
      </c>
      <c r="C50" s="187"/>
      <c r="D50" s="187"/>
      <c r="E50" s="187"/>
      <c r="F50" s="187"/>
      <c r="G50" s="187"/>
      <c r="H50" s="187"/>
      <c r="I50" s="187"/>
      <c r="J50" s="187"/>
      <c r="K50" s="187"/>
      <c r="L50" s="187"/>
    </row>
    <row r="51" spans="1:12" ht="12.75">
      <c r="A51" s="63"/>
      <c r="B51" s="64"/>
      <c r="C51" s="64"/>
      <c r="D51" s="64"/>
      <c r="E51" s="64"/>
      <c r="F51" s="64"/>
      <c r="G51" s="64"/>
      <c r="H51" s="64"/>
      <c r="I51" s="64"/>
      <c r="J51" s="64"/>
      <c r="K51" s="64"/>
      <c r="L51" s="64"/>
    </row>
    <row r="52" spans="1:12" ht="12.75">
      <c r="A52" s="61" t="s">
        <v>114</v>
      </c>
      <c r="B52" s="62" t="s">
        <v>115</v>
      </c>
      <c r="C52" s="60"/>
      <c r="D52" s="60"/>
      <c r="E52" s="60"/>
      <c r="F52" s="60"/>
      <c r="G52" s="60"/>
      <c r="H52" s="60"/>
      <c r="I52" s="60"/>
      <c r="J52" s="60"/>
      <c r="K52" s="60"/>
      <c r="L52" s="60"/>
    </row>
    <row r="53" spans="1:12" ht="12.75">
      <c r="A53" s="61"/>
      <c r="B53" s="168" t="s">
        <v>251</v>
      </c>
      <c r="C53" s="168"/>
      <c r="D53" s="168"/>
      <c r="E53" s="168"/>
      <c r="F53" s="168"/>
      <c r="G53" s="168"/>
      <c r="H53" s="168"/>
      <c r="I53" s="168"/>
      <c r="J53" s="168"/>
      <c r="K53" s="168"/>
      <c r="L53" s="168"/>
    </row>
    <row r="54" spans="1:12" ht="12.75">
      <c r="A54" s="61"/>
      <c r="B54" s="168"/>
      <c r="C54" s="168"/>
      <c r="D54" s="168"/>
      <c r="E54" s="168"/>
      <c r="F54" s="168"/>
      <c r="G54" s="168"/>
      <c r="H54" s="168"/>
      <c r="I54" s="168"/>
      <c r="J54" s="168"/>
      <c r="K54" s="168"/>
      <c r="L54" s="168"/>
    </row>
    <row r="55" spans="1:12" ht="12.75">
      <c r="A55" s="61" t="s">
        <v>116</v>
      </c>
      <c r="B55" s="62" t="s">
        <v>117</v>
      </c>
      <c r="C55" s="60"/>
      <c r="D55" s="60"/>
      <c r="E55" s="60"/>
      <c r="F55" s="60"/>
      <c r="G55" s="60"/>
      <c r="H55" s="60"/>
      <c r="I55" s="60"/>
      <c r="J55" s="60"/>
      <c r="K55" s="60"/>
      <c r="L55" s="60"/>
    </row>
    <row r="56" spans="1:12" ht="25.5" customHeight="1">
      <c r="A56" s="63"/>
      <c r="B56" s="167" t="s">
        <v>229</v>
      </c>
      <c r="C56" s="167"/>
      <c r="D56" s="167"/>
      <c r="E56" s="167"/>
      <c r="F56" s="167"/>
      <c r="G56" s="167"/>
      <c r="H56" s="167"/>
      <c r="I56" s="167"/>
      <c r="J56" s="167"/>
      <c r="K56" s="167"/>
      <c r="L56" s="167"/>
    </row>
    <row r="57" spans="1:12" ht="12.75">
      <c r="A57" s="63"/>
      <c r="B57" s="60"/>
      <c r="C57" s="60"/>
      <c r="D57" s="60"/>
      <c r="E57" s="60"/>
      <c r="F57" s="60"/>
      <c r="G57" s="60"/>
      <c r="H57" s="60"/>
      <c r="I57" s="60"/>
      <c r="J57" s="60"/>
      <c r="K57" s="60"/>
      <c r="L57" s="60"/>
    </row>
    <row r="58" spans="1:12" ht="12.75">
      <c r="A58" s="61" t="s">
        <v>118</v>
      </c>
      <c r="B58" s="62" t="s">
        <v>119</v>
      </c>
      <c r="C58" s="60"/>
      <c r="D58" s="60"/>
      <c r="E58" s="60"/>
      <c r="F58" s="60"/>
      <c r="G58" s="60"/>
      <c r="H58" s="60"/>
      <c r="I58" s="60"/>
      <c r="J58" s="60"/>
      <c r="K58" s="60"/>
      <c r="L58" s="60"/>
    </row>
    <row r="59" spans="1:12" ht="12.75">
      <c r="A59" s="61"/>
      <c r="B59" s="60" t="s">
        <v>252</v>
      </c>
      <c r="C59" s="60"/>
      <c r="D59" s="60"/>
      <c r="E59" s="60"/>
      <c r="F59" s="60"/>
      <c r="G59" s="60"/>
      <c r="H59" s="60"/>
      <c r="I59" s="60"/>
      <c r="J59" s="60"/>
      <c r="K59" s="60"/>
      <c r="L59" s="60"/>
    </row>
    <row r="60" spans="1:12" ht="12.75">
      <c r="A60" s="61"/>
      <c r="B60" s="60"/>
      <c r="C60" s="60"/>
      <c r="D60" s="60"/>
      <c r="E60" s="60"/>
      <c r="F60" s="60"/>
      <c r="G60" s="60"/>
      <c r="H60" s="60"/>
      <c r="I60" s="60"/>
      <c r="J60" s="60"/>
      <c r="K60" s="60"/>
      <c r="L60" s="60"/>
    </row>
    <row r="61" spans="1:12" ht="12.75">
      <c r="A61" s="61" t="s">
        <v>120</v>
      </c>
      <c r="B61" s="62" t="s">
        <v>121</v>
      </c>
      <c r="C61" s="60"/>
      <c r="D61" s="60"/>
      <c r="E61" s="60"/>
      <c r="F61" s="60"/>
      <c r="G61" s="60"/>
      <c r="H61" s="60"/>
      <c r="I61" s="60"/>
      <c r="J61" s="60"/>
      <c r="K61" s="60"/>
      <c r="L61" s="60"/>
    </row>
    <row r="62" spans="1:12" ht="27" customHeight="1">
      <c r="A62" s="61"/>
      <c r="B62" s="167" t="s">
        <v>235</v>
      </c>
      <c r="C62" s="167"/>
      <c r="D62" s="167"/>
      <c r="E62" s="167"/>
      <c r="F62" s="167"/>
      <c r="G62" s="167"/>
      <c r="H62" s="167"/>
      <c r="I62" s="167"/>
      <c r="J62" s="167"/>
      <c r="K62" s="167"/>
      <c r="L62" s="167"/>
    </row>
    <row r="63" spans="1:12" ht="10.5" customHeight="1">
      <c r="A63" s="61"/>
      <c r="B63" s="64"/>
      <c r="C63" s="64"/>
      <c r="D63" s="64"/>
      <c r="E63" s="64"/>
      <c r="F63" s="64"/>
      <c r="G63" s="64"/>
      <c r="H63" s="64"/>
      <c r="I63" s="64"/>
      <c r="J63" s="64"/>
      <c r="K63" s="64"/>
      <c r="L63" s="64"/>
    </row>
    <row r="64" spans="1:12" ht="12.75">
      <c r="A64" s="61" t="s">
        <v>122</v>
      </c>
      <c r="B64" s="62" t="s">
        <v>123</v>
      </c>
      <c r="C64" s="60"/>
      <c r="D64" s="60"/>
      <c r="E64" s="60"/>
      <c r="F64" s="60"/>
      <c r="G64" s="60"/>
      <c r="H64" s="60"/>
      <c r="I64" s="60"/>
      <c r="J64" s="60"/>
      <c r="K64" s="60"/>
      <c r="L64" s="126" t="s">
        <v>15</v>
      </c>
    </row>
    <row r="65" spans="1:12" ht="12.75">
      <c r="A65" s="63"/>
      <c r="B65" s="60" t="s">
        <v>39</v>
      </c>
      <c r="C65" s="60"/>
      <c r="D65" s="60"/>
      <c r="E65" s="60"/>
      <c r="F65" s="60"/>
      <c r="G65" s="60"/>
      <c r="H65" s="60"/>
      <c r="I65" s="60"/>
      <c r="J65" s="7"/>
      <c r="K65" s="60"/>
      <c r="L65" s="74">
        <f>'Balance Sheet'!C22</f>
        <v>6975746.00468</v>
      </c>
    </row>
    <row r="66" spans="1:12" ht="12.75">
      <c r="A66" s="63"/>
      <c r="B66" s="60" t="s">
        <v>124</v>
      </c>
      <c r="C66" s="60"/>
      <c r="D66" s="60"/>
      <c r="E66" s="60"/>
      <c r="F66" s="60"/>
      <c r="G66" s="60"/>
      <c r="H66" s="60"/>
      <c r="I66" s="60"/>
      <c r="J66" s="7"/>
      <c r="K66" s="60"/>
      <c r="L66" s="75">
        <v>0</v>
      </c>
    </row>
    <row r="67" spans="1:12" ht="13.5" thickBot="1">
      <c r="A67" s="60"/>
      <c r="B67" s="60"/>
      <c r="C67" s="60"/>
      <c r="D67" s="60"/>
      <c r="E67" s="60"/>
      <c r="F67" s="60"/>
      <c r="G67" s="60"/>
      <c r="H67" s="60"/>
      <c r="I67" s="60"/>
      <c r="J67" s="7"/>
      <c r="K67" s="60"/>
      <c r="L67" s="76">
        <f>SUM(L65:L66)</f>
        <v>6975746.00468</v>
      </c>
    </row>
    <row r="68" spans="1:12" ht="13.5" thickTop="1">
      <c r="A68" s="60"/>
      <c r="B68" s="60"/>
      <c r="C68" s="60"/>
      <c r="D68" s="60"/>
      <c r="E68" s="60"/>
      <c r="F68" s="60"/>
      <c r="G68" s="60"/>
      <c r="H68" s="60"/>
      <c r="I68" s="60"/>
      <c r="J68" s="60"/>
      <c r="K68" s="60"/>
      <c r="L68" s="60"/>
    </row>
  </sheetData>
  <mergeCells count="32">
    <mergeCell ref="I40:J40"/>
    <mergeCell ref="K40:L40"/>
    <mergeCell ref="K41:L41"/>
    <mergeCell ref="B62:L62"/>
    <mergeCell ref="B50:L50"/>
    <mergeCell ref="K42:L42"/>
    <mergeCell ref="I42:J42"/>
    <mergeCell ref="B41:H41"/>
    <mergeCell ref="B32:L32"/>
    <mergeCell ref="B34:L34"/>
    <mergeCell ref="B35:L35"/>
    <mergeCell ref="B36:L36"/>
    <mergeCell ref="I38:J39"/>
    <mergeCell ref="I41:J41"/>
    <mergeCell ref="A1:L1"/>
    <mergeCell ref="A2:L2"/>
    <mergeCell ref="A4:L4"/>
    <mergeCell ref="B26:L27"/>
    <mergeCell ref="B22:L23"/>
    <mergeCell ref="B11:L11"/>
    <mergeCell ref="B9:L9"/>
    <mergeCell ref="A5:L5"/>
    <mergeCell ref="B13:L13"/>
    <mergeCell ref="B29:L29"/>
    <mergeCell ref="B56:L56"/>
    <mergeCell ref="B53:L54"/>
    <mergeCell ref="B43:H43"/>
    <mergeCell ref="I43:J43"/>
    <mergeCell ref="K43:L43"/>
    <mergeCell ref="B46:L47"/>
    <mergeCell ref="B38:H40"/>
    <mergeCell ref="K38:L39"/>
  </mergeCells>
  <printOptions/>
  <pageMargins left="0.86" right="0.17" top="0.29" bottom="0.34" header="0.17" footer="0.28"/>
  <pageSetup fitToHeight="1" fitToWidth="1" horizontalDpi="600" verticalDpi="600" orientation="portrait" paperSize="9" scale="67" r:id="rId1"/>
  <rowBreaks count="1" manualBreakCount="1">
    <brk id="48"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N78"/>
  <sheetViews>
    <sheetView zoomScale="80" zoomScaleNormal="80" zoomScaleSheetLayoutView="75" workbookViewId="0" topLeftCell="A51">
      <selection activeCell="M70" sqref="M70"/>
    </sheetView>
  </sheetViews>
  <sheetFormatPr defaultColWidth="9.140625" defaultRowHeight="12.75"/>
  <cols>
    <col min="1" max="1" width="5.140625" style="1" customWidth="1"/>
    <col min="2" max="2" width="5.57421875" style="1" customWidth="1"/>
    <col min="3" max="4" width="9.140625" style="1" customWidth="1"/>
    <col min="5" max="5" width="17.28125" style="1" customWidth="1"/>
    <col min="6" max="6" width="11.140625" style="46" customWidth="1"/>
    <col min="7" max="7" width="1.28515625" style="1" customWidth="1"/>
    <col min="8" max="8" width="11.140625" style="46" customWidth="1"/>
    <col min="9" max="9" width="1.28515625" style="1" customWidth="1"/>
    <col min="10" max="10" width="10.00390625" style="1" bestFit="1" customWidth="1"/>
    <col min="11" max="11" width="10.421875" style="1" customWidth="1"/>
    <col min="12" max="12" width="11.8515625" style="1" customWidth="1"/>
    <col min="13" max="13" width="9.140625" style="1" customWidth="1"/>
    <col min="14" max="14" width="11.140625" style="1" customWidth="1"/>
    <col min="15" max="16384" width="9.140625" style="1" customWidth="1"/>
  </cols>
  <sheetData>
    <row r="1" spans="1:12" ht="12.75">
      <c r="A1" s="155" t="s">
        <v>31</v>
      </c>
      <c r="B1" s="155"/>
      <c r="C1" s="155"/>
      <c r="D1" s="155"/>
      <c r="E1" s="155"/>
      <c r="F1" s="155"/>
      <c r="G1" s="155"/>
      <c r="H1" s="155"/>
      <c r="I1" s="155"/>
      <c r="J1" s="155"/>
      <c r="K1" s="155"/>
      <c r="L1" s="155"/>
    </row>
    <row r="2" spans="1:12" ht="12.75">
      <c r="A2" s="152" t="s">
        <v>4</v>
      </c>
      <c r="B2" s="152"/>
      <c r="C2" s="152"/>
      <c r="D2" s="152"/>
      <c r="E2" s="152"/>
      <c r="F2" s="152"/>
      <c r="G2" s="152"/>
      <c r="H2" s="152"/>
      <c r="I2" s="152"/>
      <c r="J2" s="152"/>
      <c r="K2" s="152"/>
      <c r="L2" s="152"/>
    </row>
    <row r="3" spans="1:12" ht="12.75">
      <c r="A3" s="197"/>
      <c r="B3" s="197"/>
      <c r="C3" s="197"/>
      <c r="D3" s="197"/>
      <c r="E3" s="197"/>
      <c r="F3" s="197"/>
      <c r="G3" s="197"/>
      <c r="H3" s="197"/>
      <c r="I3" s="197"/>
      <c r="J3" s="197"/>
      <c r="K3" s="197"/>
      <c r="L3" s="197"/>
    </row>
    <row r="4" spans="1:13" ht="12.75">
      <c r="A4" s="153" t="s">
        <v>241</v>
      </c>
      <c r="B4" s="153"/>
      <c r="C4" s="153"/>
      <c r="D4" s="153"/>
      <c r="E4" s="153"/>
      <c r="F4" s="153"/>
      <c r="G4" s="153"/>
      <c r="H4" s="153"/>
      <c r="I4" s="153"/>
      <c r="J4" s="153"/>
      <c r="K4" s="153"/>
      <c r="L4" s="153"/>
      <c r="M4" s="153"/>
    </row>
    <row r="5" spans="1:12" ht="12.75">
      <c r="A5" s="201"/>
      <c r="B5" s="201"/>
      <c r="C5" s="201"/>
      <c r="D5" s="201"/>
      <c r="E5" s="201"/>
      <c r="F5" s="201"/>
      <c r="G5" s="201"/>
      <c r="H5" s="201"/>
      <c r="I5" s="201"/>
      <c r="J5" s="201"/>
      <c r="K5" s="201"/>
      <c r="L5" s="201"/>
    </row>
    <row r="6" spans="1:13" ht="23.25" customHeight="1">
      <c r="A6" s="127" t="s">
        <v>125</v>
      </c>
      <c r="B6" s="200" t="s">
        <v>1</v>
      </c>
      <c r="C6" s="200"/>
      <c r="D6" s="200"/>
      <c r="E6" s="200"/>
      <c r="F6" s="200"/>
      <c r="G6" s="200"/>
      <c r="H6" s="200"/>
      <c r="I6" s="200"/>
      <c r="J6" s="200"/>
      <c r="K6" s="200"/>
      <c r="L6" s="200"/>
      <c r="M6" s="200"/>
    </row>
    <row r="7" spans="1:12" ht="12.75">
      <c r="A7" s="61"/>
      <c r="B7" s="62"/>
      <c r="C7" s="60"/>
      <c r="D7" s="60"/>
      <c r="E7" s="60"/>
      <c r="F7" s="73"/>
      <c r="G7" s="60"/>
      <c r="H7" s="73"/>
      <c r="I7" s="60"/>
      <c r="J7" s="60"/>
      <c r="K7" s="60"/>
      <c r="L7" s="60"/>
    </row>
    <row r="8" spans="1:12" ht="12.75">
      <c r="A8" s="61" t="s">
        <v>126</v>
      </c>
      <c r="B8" s="62" t="s">
        <v>127</v>
      </c>
      <c r="C8" s="60"/>
      <c r="D8" s="60"/>
      <c r="E8" s="60"/>
      <c r="F8" s="73"/>
      <c r="G8" s="60"/>
      <c r="H8" s="73"/>
      <c r="I8" s="60"/>
      <c r="J8" s="60"/>
      <c r="K8" s="60"/>
      <c r="L8" s="60"/>
    </row>
    <row r="9" spans="1:14" ht="36.75" customHeight="1">
      <c r="A9" s="61"/>
      <c r="B9" s="195" t="s">
        <v>253</v>
      </c>
      <c r="C9" s="195"/>
      <c r="D9" s="195"/>
      <c r="E9" s="195"/>
      <c r="F9" s="195"/>
      <c r="G9" s="195"/>
      <c r="H9" s="195"/>
      <c r="I9" s="195"/>
      <c r="J9" s="195"/>
      <c r="K9" s="195"/>
      <c r="L9" s="195"/>
      <c r="M9" s="195"/>
      <c r="N9" s="195"/>
    </row>
    <row r="10" spans="1:12" ht="12.75">
      <c r="A10" s="63"/>
      <c r="B10" s="78"/>
      <c r="C10" s="78"/>
      <c r="D10" s="78"/>
      <c r="E10" s="78"/>
      <c r="F10" s="88"/>
      <c r="G10" s="78"/>
      <c r="H10" s="88"/>
      <c r="I10" s="78"/>
      <c r="J10" s="78"/>
      <c r="K10" s="78"/>
      <c r="L10" s="78"/>
    </row>
    <row r="11" spans="1:12" ht="12.75">
      <c r="A11" s="61" t="s">
        <v>128</v>
      </c>
      <c r="B11" s="62" t="s">
        <v>203</v>
      </c>
      <c r="C11" s="60"/>
      <c r="D11" s="60"/>
      <c r="E11" s="60"/>
      <c r="F11" s="73"/>
      <c r="G11" s="60"/>
      <c r="H11" s="73"/>
      <c r="I11" s="60"/>
      <c r="J11" s="60"/>
      <c r="K11" s="60"/>
      <c r="L11" s="60"/>
    </row>
    <row r="12" spans="1:14" ht="60" customHeight="1">
      <c r="A12" s="61"/>
      <c r="B12" s="166" t="s">
        <v>263</v>
      </c>
      <c r="C12" s="166"/>
      <c r="D12" s="166"/>
      <c r="E12" s="166"/>
      <c r="F12" s="166"/>
      <c r="G12" s="166"/>
      <c r="H12" s="166"/>
      <c r="I12" s="166"/>
      <c r="J12" s="166"/>
      <c r="K12" s="166"/>
      <c r="L12" s="166"/>
      <c r="M12" s="166"/>
      <c r="N12" s="166"/>
    </row>
    <row r="13" spans="1:13" ht="32.25" customHeight="1">
      <c r="A13" s="61"/>
      <c r="B13" s="193" t="s">
        <v>0</v>
      </c>
      <c r="C13" s="193"/>
      <c r="D13" s="193"/>
      <c r="E13" s="193"/>
      <c r="F13" s="193"/>
      <c r="G13" s="193"/>
      <c r="H13" s="193"/>
      <c r="I13" s="193"/>
      <c r="J13" s="193"/>
      <c r="K13" s="193"/>
      <c r="L13" s="193"/>
      <c r="M13" s="193"/>
    </row>
    <row r="14" spans="1:12" ht="12.75">
      <c r="A14" s="61" t="s">
        <v>129</v>
      </c>
      <c r="B14" s="62" t="s">
        <v>130</v>
      </c>
      <c r="C14" s="60"/>
      <c r="D14" s="60"/>
      <c r="E14" s="60"/>
      <c r="F14" s="73"/>
      <c r="G14" s="60"/>
      <c r="H14" s="73"/>
      <c r="I14" s="60"/>
      <c r="J14" s="60"/>
      <c r="K14" s="60"/>
      <c r="L14" s="60"/>
    </row>
    <row r="15" spans="1:14" ht="24.75" customHeight="1">
      <c r="A15" s="63"/>
      <c r="B15" s="195" t="s">
        <v>224</v>
      </c>
      <c r="C15" s="195"/>
      <c r="D15" s="195"/>
      <c r="E15" s="195"/>
      <c r="F15" s="195"/>
      <c r="G15" s="195"/>
      <c r="H15" s="195"/>
      <c r="I15" s="195"/>
      <c r="J15" s="195"/>
      <c r="K15" s="195"/>
      <c r="L15" s="195"/>
      <c r="M15" s="195"/>
      <c r="N15" s="195"/>
    </row>
    <row r="16" spans="1:12" ht="12.75">
      <c r="A16" s="63"/>
      <c r="B16" s="77"/>
      <c r="C16" s="77"/>
      <c r="D16" s="77"/>
      <c r="E16" s="77"/>
      <c r="F16" s="89"/>
      <c r="G16" s="77"/>
      <c r="H16" s="89"/>
      <c r="I16" s="77"/>
      <c r="J16" s="77"/>
      <c r="K16" s="77"/>
      <c r="L16" s="77"/>
    </row>
    <row r="17" spans="1:12" ht="12.75">
      <c r="A17" s="61" t="s">
        <v>131</v>
      </c>
      <c r="B17" s="62" t="s">
        <v>132</v>
      </c>
      <c r="C17" s="60"/>
      <c r="D17" s="60"/>
      <c r="E17" s="60"/>
      <c r="F17" s="73"/>
      <c r="G17" s="60"/>
      <c r="H17" s="73"/>
      <c r="I17" s="60"/>
      <c r="J17" s="60"/>
      <c r="K17" s="60"/>
      <c r="L17" s="60"/>
    </row>
    <row r="18" spans="1:12" ht="12" customHeight="1">
      <c r="A18" s="63"/>
      <c r="B18" s="167" t="s">
        <v>222</v>
      </c>
      <c r="C18" s="167"/>
      <c r="D18" s="167"/>
      <c r="E18" s="167"/>
      <c r="F18" s="167"/>
      <c r="G18" s="167"/>
      <c r="H18" s="167"/>
      <c r="I18" s="167"/>
      <c r="J18" s="167"/>
      <c r="K18" s="167"/>
      <c r="L18" s="167"/>
    </row>
    <row r="19" spans="1:12" ht="12" customHeight="1">
      <c r="A19" s="63"/>
      <c r="B19" s="122"/>
      <c r="C19" s="122"/>
      <c r="D19" s="122"/>
      <c r="E19" s="122"/>
      <c r="F19" s="122"/>
      <c r="G19" s="122"/>
      <c r="H19" s="122"/>
      <c r="I19" s="122"/>
      <c r="J19" s="122"/>
      <c r="K19" s="122"/>
      <c r="L19" s="122"/>
    </row>
    <row r="20" spans="1:14" ht="24.75" customHeight="1">
      <c r="A20" s="63"/>
      <c r="B20" s="167" t="s">
        <v>223</v>
      </c>
      <c r="C20" s="167"/>
      <c r="D20" s="167"/>
      <c r="E20" s="167"/>
      <c r="F20" s="167"/>
      <c r="G20" s="167"/>
      <c r="H20" s="167"/>
      <c r="I20" s="167"/>
      <c r="J20" s="167"/>
      <c r="K20" s="167"/>
      <c r="L20" s="167"/>
      <c r="M20" s="167"/>
      <c r="N20" s="167"/>
    </row>
    <row r="21" spans="1:12" ht="12.75">
      <c r="A21" s="63"/>
      <c r="B21" s="60"/>
      <c r="C21" s="60"/>
      <c r="D21" s="60"/>
      <c r="E21" s="60"/>
      <c r="F21" s="73"/>
      <c r="G21" s="60"/>
      <c r="H21" s="73"/>
      <c r="I21" s="60"/>
      <c r="J21" s="60"/>
      <c r="K21" s="60"/>
      <c r="L21" s="60"/>
    </row>
    <row r="22" spans="1:12" ht="12.75">
      <c r="A22" s="61" t="s">
        <v>133</v>
      </c>
      <c r="B22" s="62" t="s">
        <v>25</v>
      </c>
      <c r="C22" s="60"/>
      <c r="D22" s="60"/>
      <c r="E22" s="60"/>
      <c r="F22" s="73"/>
      <c r="G22" s="60"/>
      <c r="H22" s="73"/>
      <c r="I22" s="60"/>
      <c r="J22" s="60"/>
      <c r="K22" s="60"/>
      <c r="L22" s="60"/>
    </row>
    <row r="23" spans="1:14" ht="27" customHeight="1">
      <c r="A23" s="63"/>
      <c r="B23" s="195" t="s">
        <v>254</v>
      </c>
      <c r="C23" s="195"/>
      <c r="D23" s="195"/>
      <c r="E23" s="195"/>
      <c r="F23" s="195"/>
      <c r="G23" s="195"/>
      <c r="H23" s="195"/>
      <c r="I23" s="195"/>
      <c r="J23" s="195"/>
      <c r="K23" s="195"/>
      <c r="L23" s="195"/>
      <c r="M23" s="195"/>
      <c r="N23" s="195"/>
    </row>
    <row r="24" spans="1:12" ht="12.75">
      <c r="A24" s="63"/>
      <c r="B24" s="79"/>
      <c r="C24" s="79"/>
      <c r="D24" s="79"/>
      <c r="E24" s="79"/>
      <c r="F24" s="90"/>
      <c r="G24" s="79"/>
      <c r="H24" s="90"/>
      <c r="I24" s="79"/>
      <c r="J24" s="79"/>
      <c r="K24" s="79"/>
      <c r="L24" s="79"/>
    </row>
    <row r="25" spans="1:12" ht="12.75">
      <c r="A25" s="61" t="s">
        <v>134</v>
      </c>
      <c r="B25" s="62" t="s">
        <v>135</v>
      </c>
      <c r="C25" s="60"/>
      <c r="D25" s="60"/>
      <c r="E25" s="60"/>
      <c r="F25" s="73"/>
      <c r="G25" s="60"/>
      <c r="H25" s="73"/>
      <c r="I25" s="60"/>
      <c r="J25" s="60"/>
      <c r="K25" s="60"/>
      <c r="L25" s="60"/>
    </row>
    <row r="26" spans="1:12" ht="12.75">
      <c r="A26" s="63"/>
      <c r="B26" s="168" t="s">
        <v>219</v>
      </c>
      <c r="C26" s="194"/>
      <c r="D26" s="194"/>
      <c r="E26" s="194"/>
      <c r="F26" s="194"/>
      <c r="G26" s="194"/>
      <c r="H26" s="194"/>
      <c r="I26" s="194"/>
      <c r="J26" s="194"/>
      <c r="K26" s="194"/>
      <c r="L26" s="194"/>
    </row>
    <row r="27" spans="1:12" ht="16.5" customHeight="1">
      <c r="A27" s="63"/>
      <c r="B27" s="194"/>
      <c r="C27" s="194"/>
      <c r="D27" s="194"/>
      <c r="E27" s="194"/>
      <c r="F27" s="194"/>
      <c r="G27" s="194"/>
      <c r="H27" s="194"/>
      <c r="I27" s="194"/>
      <c r="J27" s="194"/>
      <c r="K27" s="194"/>
      <c r="L27" s="194"/>
    </row>
    <row r="28" spans="1:12" ht="12.75">
      <c r="A28" s="61" t="s">
        <v>136</v>
      </c>
      <c r="B28" s="62" t="s">
        <v>137</v>
      </c>
      <c r="C28" s="60"/>
      <c r="D28" s="60"/>
      <c r="E28" s="60"/>
      <c r="F28" s="73"/>
      <c r="G28" s="60"/>
      <c r="H28" s="73"/>
      <c r="I28" s="60"/>
      <c r="J28" s="60"/>
      <c r="K28" s="60"/>
      <c r="L28" s="60"/>
    </row>
    <row r="29" spans="1:12" ht="12.75">
      <c r="A29" s="63"/>
      <c r="B29" s="198" t="s">
        <v>220</v>
      </c>
      <c r="C29" s="198"/>
      <c r="D29" s="198"/>
      <c r="E29" s="198"/>
      <c r="F29" s="198"/>
      <c r="G29" s="198"/>
      <c r="H29" s="198"/>
      <c r="I29" s="198"/>
      <c r="J29" s="198"/>
      <c r="K29" s="198"/>
      <c r="L29" s="198"/>
    </row>
    <row r="30" spans="1:12" ht="12.75">
      <c r="A30" s="61"/>
      <c r="B30" s="80"/>
      <c r="C30" s="80"/>
      <c r="D30" s="80"/>
      <c r="E30" s="80"/>
      <c r="F30" s="58"/>
      <c r="G30" s="80"/>
      <c r="H30" s="58"/>
      <c r="I30" s="80"/>
      <c r="J30" s="80"/>
      <c r="K30" s="80"/>
      <c r="L30" s="80"/>
    </row>
    <row r="31" spans="1:13" ht="12.75">
      <c r="A31" s="61" t="s">
        <v>138</v>
      </c>
      <c r="B31" s="83" t="s">
        <v>139</v>
      </c>
      <c r="C31" s="60"/>
      <c r="D31" s="60"/>
      <c r="E31" s="60"/>
      <c r="F31" s="73"/>
      <c r="G31" s="60"/>
      <c r="H31" s="73"/>
      <c r="I31" s="60"/>
      <c r="J31" s="60"/>
      <c r="K31" s="60"/>
      <c r="L31" s="60"/>
      <c r="M31" s="7"/>
    </row>
    <row r="32" spans="1:14" ht="12.75">
      <c r="A32" s="63"/>
      <c r="B32" s="60"/>
      <c r="C32" s="60"/>
      <c r="D32" s="60"/>
      <c r="E32" s="60"/>
      <c r="F32" s="73"/>
      <c r="G32" s="60"/>
      <c r="H32" s="73"/>
      <c r="I32" s="60"/>
      <c r="L32" s="60"/>
      <c r="N32" s="81" t="s">
        <v>15</v>
      </c>
    </row>
    <row r="33" spans="1:14" ht="12.75">
      <c r="A33" s="63"/>
      <c r="B33" s="60" t="s">
        <v>140</v>
      </c>
      <c r="C33" s="60" t="s">
        <v>141</v>
      </c>
      <c r="D33" s="60"/>
      <c r="E33" s="60"/>
      <c r="F33" s="73"/>
      <c r="G33" s="60"/>
      <c r="H33" s="73"/>
      <c r="I33" s="60"/>
      <c r="L33" s="60"/>
      <c r="N33" s="109"/>
    </row>
    <row r="34" spans="1:14" ht="13.5" thickBot="1">
      <c r="A34" s="63"/>
      <c r="B34" s="60"/>
      <c r="C34" s="121" t="s">
        <v>225</v>
      </c>
      <c r="D34" s="60"/>
      <c r="E34" s="60"/>
      <c r="F34" s="73"/>
      <c r="G34" s="60"/>
      <c r="H34" s="73"/>
      <c r="I34" s="60"/>
      <c r="L34" s="60"/>
      <c r="N34" s="102">
        <f>'Balance Sheet'!C28</f>
        <v>1833353</v>
      </c>
    </row>
    <row r="35" spans="1:14" ht="7.5" customHeight="1" thickTop="1">
      <c r="A35" s="63"/>
      <c r="B35" s="60"/>
      <c r="C35" s="60"/>
      <c r="D35" s="60"/>
      <c r="E35" s="60"/>
      <c r="F35" s="73"/>
      <c r="G35" s="60"/>
      <c r="H35" s="73"/>
      <c r="I35" s="60"/>
      <c r="L35" s="60"/>
      <c r="N35" s="22"/>
    </row>
    <row r="36" spans="1:14" ht="12.75">
      <c r="A36" s="63"/>
      <c r="B36" s="60" t="s">
        <v>142</v>
      </c>
      <c r="C36" s="60" t="s">
        <v>143</v>
      </c>
      <c r="D36" s="60"/>
      <c r="E36" s="60"/>
      <c r="F36" s="73"/>
      <c r="G36" s="60"/>
      <c r="H36" s="73"/>
      <c r="I36" s="60"/>
      <c r="L36" s="60"/>
      <c r="N36" s="22"/>
    </row>
    <row r="37" spans="1:14" ht="13.5" thickBot="1">
      <c r="A37" s="63"/>
      <c r="B37" s="60"/>
      <c r="C37" s="121" t="s">
        <v>225</v>
      </c>
      <c r="D37" s="60"/>
      <c r="E37" s="60"/>
      <c r="F37" s="73"/>
      <c r="G37" s="60"/>
      <c r="H37" s="73"/>
      <c r="I37" s="60"/>
      <c r="L37" s="60"/>
      <c r="N37" s="102">
        <f>'Balance Sheet'!C44</f>
        <v>4564862.659368</v>
      </c>
    </row>
    <row r="38" spans="1:13" ht="6" customHeight="1" thickTop="1">
      <c r="A38" s="63"/>
      <c r="B38" s="60"/>
      <c r="C38" s="60"/>
      <c r="D38" s="60"/>
      <c r="E38" s="60"/>
      <c r="F38" s="73"/>
      <c r="G38" s="60"/>
      <c r="H38" s="73"/>
      <c r="I38" s="60"/>
      <c r="J38" s="82"/>
      <c r="K38" s="60"/>
      <c r="L38" s="60"/>
      <c r="M38" s="7"/>
    </row>
    <row r="39" spans="1:14" ht="38.25" customHeight="1">
      <c r="A39" s="63"/>
      <c r="B39" s="167" t="s">
        <v>255</v>
      </c>
      <c r="C39" s="167"/>
      <c r="D39" s="167"/>
      <c r="E39" s="167"/>
      <c r="F39" s="167"/>
      <c r="G39" s="167"/>
      <c r="H39" s="167"/>
      <c r="I39" s="167"/>
      <c r="J39" s="167"/>
      <c r="K39" s="167"/>
      <c r="L39" s="167"/>
      <c r="M39" s="167"/>
      <c r="N39" s="167"/>
    </row>
    <row r="40" spans="1:13" ht="12.75">
      <c r="A40" s="63"/>
      <c r="B40" s="60"/>
      <c r="C40" s="60"/>
      <c r="D40" s="60"/>
      <c r="E40" s="60"/>
      <c r="F40" s="73"/>
      <c r="G40" s="60"/>
      <c r="H40" s="73"/>
      <c r="I40" s="60"/>
      <c r="J40" s="60"/>
      <c r="K40" s="60"/>
      <c r="L40" s="60"/>
      <c r="M40" s="7"/>
    </row>
    <row r="41" spans="1:13" ht="12.75">
      <c r="A41" s="61" t="s">
        <v>144</v>
      </c>
      <c r="B41" s="62" t="s">
        <v>145</v>
      </c>
      <c r="C41" s="60"/>
      <c r="D41" s="60"/>
      <c r="E41" s="60"/>
      <c r="F41" s="73"/>
      <c r="G41" s="60"/>
      <c r="H41" s="73"/>
      <c r="I41" s="60"/>
      <c r="J41" s="60"/>
      <c r="K41" s="60"/>
      <c r="L41" s="60"/>
      <c r="M41" s="7"/>
    </row>
    <row r="42" spans="1:13" ht="12.75">
      <c r="A42" s="63"/>
      <c r="B42" s="199" t="s">
        <v>146</v>
      </c>
      <c r="C42" s="199"/>
      <c r="D42" s="199"/>
      <c r="E42" s="199"/>
      <c r="F42" s="199"/>
      <c r="G42" s="199"/>
      <c r="H42" s="199"/>
      <c r="I42" s="199"/>
      <c r="J42" s="199"/>
      <c r="K42" s="199"/>
      <c r="L42" s="199"/>
      <c r="M42" s="199"/>
    </row>
    <row r="43" spans="1:13" ht="12.75">
      <c r="A43" s="63"/>
      <c r="B43" s="60"/>
      <c r="C43" s="60"/>
      <c r="D43" s="60"/>
      <c r="E43" s="60"/>
      <c r="F43" s="73"/>
      <c r="G43" s="60"/>
      <c r="H43" s="73"/>
      <c r="I43" s="60"/>
      <c r="J43" s="60"/>
      <c r="K43" s="60"/>
      <c r="L43" s="60"/>
      <c r="M43" s="7"/>
    </row>
    <row r="44" spans="1:13" ht="12.75">
      <c r="A44" s="61" t="s">
        <v>147</v>
      </c>
      <c r="B44" s="62" t="s">
        <v>148</v>
      </c>
      <c r="C44" s="60"/>
      <c r="D44" s="60"/>
      <c r="E44" s="60"/>
      <c r="F44" s="73"/>
      <c r="G44" s="60"/>
      <c r="H44" s="73"/>
      <c r="I44" s="60"/>
      <c r="J44" s="60"/>
      <c r="K44" s="60"/>
      <c r="L44" s="60"/>
      <c r="M44" s="7"/>
    </row>
    <row r="45" spans="1:13" ht="12.75">
      <c r="A45" s="63"/>
      <c r="B45" s="60" t="s">
        <v>149</v>
      </c>
      <c r="C45" s="60"/>
      <c r="D45" s="60"/>
      <c r="E45" s="60"/>
      <c r="F45" s="73"/>
      <c r="G45" s="60"/>
      <c r="H45" s="73"/>
      <c r="I45" s="60"/>
      <c r="J45" s="60"/>
      <c r="K45" s="60"/>
      <c r="L45" s="60"/>
      <c r="M45" s="7"/>
    </row>
    <row r="46" spans="1:13" ht="12.75">
      <c r="A46" s="63"/>
      <c r="B46" s="60"/>
      <c r="C46" s="60"/>
      <c r="D46" s="60"/>
      <c r="E46" s="60"/>
      <c r="F46" s="73"/>
      <c r="G46" s="60"/>
      <c r="H46" s="73"/>
      <c r="I46" s="60"/>
      <c r="J46" s="60"/>
      <c r="K46" s="60"/>
      <c r="L46" s="60"/>
      <c r="M46" s="7"/>
    </row>
    <row r="47" spans="1:13" ht="12.75">
      <c r="A47" s="61" t="s">
        <v>150</v>
      </c>
      <c r="B47" s="62" t="s">
        <v>151</v>
      </c>
      <c r="C47" s="60"/>
      <c r="D47" s="60"/>
      <c r="E47" s="60"/>
      <c r="F47" s="73"/>
      <c r="G47" s="60"/>
      <c r="H47" s="73"/>
      <c r="I47" s="60"/>
      <c r="J47" s="60"/>
      <c r="K47" s="60"/>
      <c r="L47" s="60"/>
      <c r="M47" s="7"/>
    </row>
    <row r="48" spans="1:13" ht="12.75">
      <c r="A48" s="63"/>
      <c r="B48" s="60" t="s">
        <v>256</v>
      </c>
      <c r="C48" s="60"/>
      <c r="D48" s="60"/>
      <c r="E48" s="60"/>
      <c r="F48" s="73"/>
      <c r="G48" s="60"/>
      <c r="H48" s="73"/>
      <c r="I48" s="60"/>
      <c r="J48" s="60"/>
      <c r="K48" s="60"/>
      <c r="L48" s="60"/>
      <c r="M48" s="7"/>
    </row>
    <row r="49" spans="1:13" ht="12.75">
      <c r="A49" s="63"/>
      <c r="B49" s="60"/>
      <c r="C49" s="60"/>
      <c r="D49" s="60"/>
      <c r="E49" s="60"/>
      <c r="F49" s="73"/>
      <c r="G49" s="60"/>
      <c r="H49" s="73"/>
      <c r="I49" s="60"/>
      <c r="J49" s="60"/>
      <c r="K49" s="60"/>
      <c r="L49" s="60"/>
      <c r="M49" s="7"/>
    </row>
    <row r="50" spans="1:13" ht="12.75">
      <c r="A50" s="61" t="s">
        <v>152</v>
      </c>
      <c r="B50" s="83" t="s">
        <v>153</v>
      </c>
      <c r="C50" s="60"/>
      <c r="D50" s="60"/>
      <c r="E50" s="60"/>
      <c r="F50" s="73"/>
      <c r="G50" s="60"/>
      <c r="H50" s="73"/>
      <c r="I50" s="60"/>
      <c r="J50" s="60"/>
      <c r="K50" s="60"/>
      <c r="L50" s="60"/>
      <c r="M50" s="7"/>
    </row>
    <row r="51" spans="1:13" ht="12.75">
      <c r="A51" s="61"/>
      <c r="B51" s="73" t="s">
        <v>154</v>
      </c>
      <c r="C51" s="128" t="s">
        <v>196</v>
      </c>
      <c r="D51" s="63"/>
      <c r="E51" s="63"/>
      <c r="F51" s="63"/>
      <c r="G51" s="63"/>
      <c r="H51" s="63"/>
      <c r="I51" s="63"/>
      <c r="J51" s="63"/>
      <c r="K51" s="63"/>
      <c r="L51" s="63"/>
      <c r="M51" s="7"/>
    </row>
    <row r="52" spans="1:14" ht="24" customHeight="1">
      <c r="A52" s="61"/>
      <c r="B52" s="60"/>
      <c r="C52" s="165" t="s">
        <v>257</v>
      </c>
      <c r="D52" s="165"/>
      <c r="E52" s="165"/>
      <c r="F52" s="165"/>
      <c r="G52" s="165"/>
      <c r="H52" s="165"/>
      <c r="I52" s="165"/>
      <c r="J52" s="165"/>
      <c r="K52" s="165"/>
      <c r="L52" s="165"/>
      <c r="M52" s="165"/>
      <c r="N52" s="165"/>
    </row>
    <row r="53" spans="1:13" ht="12" customHeight="1">
      <c r="A53" s="61"/>
      <c r="B53" s="60"/>
      <c r="C53" s="64"/>
      <c r="D53" s="64"/>
      <c r="E53" s="64"/>
      <c r="F53" s="64"/>
      <c r="G53" s="64"/>
      <c r="H53" s="64"/>
      <c r="I53" s="64"/>
      <c r="J53" s="64"/>
      <c r="K53" s="64"/>
      <c r="L53" s="64"/>
      <c r="M53" s="64"/>
    </row>
    <row r="54" spans="1:14" ht="24" customHeight="1">
      <c r="A54" s="61"/>
      <c r="B54" s="60"/>
      <c r="C54" s="165" t="s">
        <v>258</v>
      </c>
      <c r="D54" s="165"/>
      <c r="E54" s="165"/>
      <c r="F54" s="165"/>
      <c r="G54" s="165"/>
      <c r="H54" s="165"/>
      <c r="I54" s="165"/>
      <c r="J54" s="165"/>
      <c r="K54" s="165"/>
      <c r="L54" s="165"/>
      <c r="M54" s="165"/>
      <c r="N54" s="165"/>
    </row>
    <row r="55" spans="1:13" ht="5.25" customHeight="1">
      <c r="A55" s="61"/>
      <c r="B55" s="60"/>
      <c r="C55" s="111"/>
      <c r="D55" s="111"/>
      <c r="E55" s="111"/>
      <c r="F55" s="111"/>
      <c r="G55" s="111"/>
      <c r="H55" s="111"/>
      <c r="I55" s="111"/>
      <c r="J55" s="111"/>
      <c r="K55" s="111"/>
      <c r="L55" s="111"/>
      <c r="M55" s="110"/>
    </row>
    <row r="56" spans="1:13" ht="12.75">
      <c r="A56" s="61"/>
      <c r="B56" s="73" t="s">
        <v>155</v>
      </c>
      <c r="C56" s="128" t="s">
        <v>215</v>
      </c>
      <c r="D56" s="63"/>
      <c r="E56" s="63"/>
      <c r="F56" s="63"/>
      <c r="G56" s="63"/>
      <c r="H56" s="63"/>
      <c r="I56" s="63"/>
      <c r="J56" s="63"/>
      <c r="K56" s="63"/>
      <c r="L56" s="63"/>
      <c r="M56" s="110"/>
    </row>
    <row r="57" spans="1:14" ht="27.75" customHeight="1">
      <c r="A57" s="61"/>
      <c r="B57" s="60"/>
      <c r="C57" s="165" t="s">
        <v>259</v>
      </c>
      <c r="D57" s="165"/>
      <c r="E57" s="165"/>
      <c r="F57" s="165"/>
      <c r="G57" s="165"/>
      <c r="H57" s="165"/>
      <c r="I57" s="165"/>
      <c r="J57" s="165"/>
      <c r="K57" s="165"/>
      <c r="L57" s="165"/>
      <c r="M57" s="165"/>
      <c r="N57" s="165"/>
    </row>
    <row r="58" spans="1:13" ht="5.25" customHeight="1">
      <c r="A58" s="61"/>
      <c r="B58" s="60"/>
      <c r="C58" s="64"/>
      <c r="D58" s="64"/>
      <c r="E58" s="64"/>
      <c r="F58" s="64"/>
      <c r="G58" s="64"/>
      <c r="H58" s="64"/>
      <c r="I58" s="64"/>
      <c r="J58" s="64"/>
      <c r="K58" s="64"/>
      <c r="L58" s="64"/>
      <c r="M58" s="64"/>
    </row>
    <row r="59" spans="1:14" ht="27.75" customHeight="1">
      <c r="A59" s="61"/>
      <c r="B59" s="60"/>
      <c r="C59" s="165" t="s">
        <v>260</v>
      </c>
      <c r="D59" s="165"/>
      <c r="E59" s="165"/>
      <c r="F59" s="165"/>
      <c r="G59" s="165"/>
      <c r="H59" s="165"/>
      <c r="I59" s="165"/>
      <c r="J59" s="165"/>
      <c r="K59" s="165"/>
      <c r="L59" s="165"/>
      <c r="M59" s="165"/>
      <c r="N59" s="165"/>
    </row>
    <row r="60" spans="1:13" ht="5.25" customHeight="1">
      <c r="A60" s="61"/>
      <c r="B60" s="60"/>
      <c r="C60" s="111"/>
      <c r="D60" s="111"/>
      <c r="E60" s="111"/>
      <c r="F60" s="111"/>
      <c r="G60" s="111"/>
      <c r="H60" s="111"/>
      <c r="I60" s="111"/>
      <c r="J60" s="111"/>
      <c r="K60" s="111"/>
      <c r="L60" s="111"/>
      <c r="M60" s="110"/>
    </row>
    <row r="61" spans="1:13" ht="12.75">
      <c r="A61" s="61"/>
      <c r="B61" s="73" t="s">
        <v>197</v>
      </c>
      <c r="C61" s="128" t="s">
        <v>156</v>
      </c>
      <c r="D61" s="63"/>
      <c r="E61" s="63"/>
      <c r="F61" s="63"/>
      <c r="G61" s="63"/>
      <c r="H61" s="63"/>
      <c r="I61" s="63"/>
      <c r="J61" s="63"/>
      <c r="K61" s="63"/>
      <c r="L61" s="63"/>
      <c r="M61" s="110"/>
    </row>
    <row r="62" spans="1:13" ht="12.75">
      <c r="A62" s="61"/>
      <c r="B62" s="62"/>
      <c r="C62" s="143" t="s">
        <v>221</v>
      </c>
      <c r="D62" s="143"/>
      <c r="E62" s="143"/>
      <c r="F62" s="143"/>
      <c r="G62" s="143"/>
      <c r="H62" s="143"/>
      <c r="I62" s="143"/>
      <c r="J62" s="143"/>
      <c r="K62" s="143"/>
      <c r="L62" s="143"/>
      <c r="M62" s="110"/>
    </row>
    <row r="63" spans="1:13" ht="12.75">
      <c r="A63" s="61"/>
      <c r="B63" s="62"/>
      <c r="C63" s="60"/>
      <c r="D63" s="60"/>
      <c r="E63" s="60"/>
      <c r="F63" s="73"/>
      <c r="G63" s="60"/>
      <c r="H63" s="73"/>
      <c r="I63" s="60"/>
      <c r="J63" s="60"/>
      <c r="K63" s="60"/>
      <c r="L63" s="16"/>
      <c r="M63" s="7"/>
    </row>
    <row r="64" spans="1:13" ht="12.75">
      <c r="A64" s="61" t="s">
        <v>157</v>
      </c>
      <c r="B64" s="62" t="s">
        <v>158</v>
      </c>
      <c r="C64" s="60"/>
      <c r="D64" s="60"/>
      <c r="E64" s="60"/>
      <c r="F64" s="73"/>
      <c r="G64" s="60"/>
      <c r="H64" s="73"/>
      <c r="I64" s="60"/>
      <c r="J64" s="60"/>
      <c r="K64" s="60"/>
      <c r="L64" s="60"/>
      <c r="M64" s="7"/>
    </row>
    <row r="65" spans="1:14" ht="34.5" customHeight="1">
      <c r="A65" s="61"/>
      <c r="B65" s="166" t="s">
        <v>231</v>
      </c>
      <c r="C65" s="166"/>
      <c r="D65" s="166"/>
      <c r="E65" s="166"/>
      <c r="F65" s="166"/>
      <c r="G65" s="166"/>
      <c r="H65" s="166"/>
      <c r="I65" s="166"/>
      <c r="J65" s="166"/>
      <c r="K65" s="166"/>
      <c r="L65" s="166"/>
      <c r="M65" s="166"/>
      <c r="N65" s="166"/>
    </row>
    <row r="66" spans="1:14" ht="25.5" customHeight="1">
      <c r="A66" s="61"/>
      <c r="B66" s="196" t="s">
        <v>261</v>
      </c>
      <c r="C66" s="196"/>
      <c r="D66" s="196"/>
      <c r="E66" s="196"/>
      <c r="F66" s="196"/>
      <c r="G66" s="196"/>
      <c r="H66" s="196"/>
      <c r="I66" s="196"/>
      <c r="J66" s="196"/>
      <c r="K66" s="196"/>
      <c r="L66" s="196"/>
      <c r="M66" s="196"/>
      <c r="N66" s="196"/>
    </row>
    <row r="67" spans="1:13" ht="12.75">
      <c r="A67" s="61" t="s">
        <v>159</v>
      </c>
      <c r="B67" s="62" t="s">
        <v>2</v>
      </c>
      <c r="C67" s="60"/>
      <c r="D67" s="60"/>
      <c r="E67" s="60"/>
      <c r="F67" s="73"/>
      <c r="G67" s="60"/>
      <c r="H67" s="73"/>
      <c r="I67" s="60"/>
      <c r="J67" s="60"/>
      <c r="K67" s="60"/>
      <c r="L67" s="60"/>
      <c r="M67" s="7"/>
    </row>
    <row r="68" spans="1:13" ht="12.75" customHeight="1">
      <c r="A68" s="61"/>
      <c r="B68" s="193" t="s">
        <v>3</v>
      </c>
      <c r="C68" s="193"/>
      <c r="D68" s="193"/>
      <c r="E68" s="193"/>
      <c r="F68" s="193"/>
      <c r="G68" s="193"/>
      <c r="H68" s="193"/>
      <c r="I68" s="193"/>
      <c r="J68" s="193"/>
      <c r="K68" s="193"/>
      <c r="L68" s="193"/>
      <c r="M68" s="7"/>
    </row>
    <row r="69" spans="1:13" ht="3.75" customHeight="1" thickBot="1">
      <c r="A69" s="61"/>
      <c r="B69" s="85"/>
      <c r="C69" s="86"/>
      <c r="D69" s="86"/>
      <c r="E69" s="86"/>
      <c r="F69" s="86"/>
      <c r="G69" s="86"/>
      <c r="H69" s="86"/>
      <c r="I69" s="86"/>
      <c r="J69" s="86"/>
      <c r="K69" s="86"/>
      <c r="L69" s="86"/>
      <c r="M69" s="7"/>
    </row>
    <row r="70" spans="1:13" ht="13.5" thickBot="1">
      <c r="A70" s="61"/>
      <c r="B70" s="60"/>
      <c r="C70" s="87"/>
      <c r="D70" s="87"/>
      <c r="E70" s="87"/>
      <c r="F70" s="91" t="s">
        <v>190</v>
      </c>
      <c r="G70" s="87"/>
      <c r="H70" s="125" t="s">
        <v>191</v>
      </c>
      <c r="I70" s="87"/>
      <c r="J70" s="91" t="s">
        <v>230</v>
      </c>
      <c r="K70" s="87"/>
      <c r="L70" s="87"/>
      <c r="M70" s="87"/>
    </row>
    <row r="71" spans="1:13" ht="12.75">
      <c r="A71" s="61"/>
      <c r="B71" s="60" t="s">
        <v>183</v>
      </c>
      <c r="C71" s="60"/>
      <c r="D71" s="60"/>
      <c r="E71" s="60"/>
      <c r="F71" s="92">
        <v>3000</v>
      </c>
      <c r="G71" s="93"/>
      <c r="H71" s="92">
        <v>3000</v>
      </c>
      <c r="I71" s="60"/>
      <c r="J71" s="97">
        <f aca="true" t="shared" si="0" ref="J71:J78">H71/F71</f>
        <v>1</v>
      </c>
      <c r="K71" s="60"/>
      <c r="L71" s="60"/>
      <c r="M71" s="60"/>
    </row>
    <row r="72" spans="2:13" ht="12.75">
      <c r="B72" s="60" t="s">
        <v>184</v>
      </c>
      <c r="C72" s="60"/>
      <c r="D72" s="60"/>
      <c r="E72" s="60"/>
      <c r="F72" s="92">
        <v>2325</v>
      </c>
      <c r="G72" s="93"/>
      <c r="H72" s="92">
        <v>2325</v>
      </c>
      <c r="I72" s="60"/>
      <c r="J72" s="97">
        <f t="shared" si="0"/>
        <v>1</v>
      </c>
      <c r="K72" s="60"/>
      <c r="L72" s="60"/>
      <c r="M72" s="60"/>
    </row>
    <row r="73" spans="2:13" ht="12.75">
      <c r="B73" s="60" t="s">
        <v>185</v>
      </c>
      <c r="C73" s="60"/>
      <c r="D73" s="60"/>
      <c r="E73" s="60"/>
      <c r="F73" s="92">
        <v>1070</v>
      </c>
      <c r="G73" s="93"/>
      <c r="H73" s="92">
        <v>1070</v>
      </c>
      <c r="I73" s="60"/>
      <c r="J73" s="97">
        <f t="shared" si="0"/>
        <v>1</v>
      </c>
      <c r="K73" s="60"/>
      <c r="L73" s="60"/>
      <c r="M73" s="60"/>
    </row>
    <row r="74" spans="2:13" ht="12.75">
      <c r="B74" s="60" t="s">
        <v>186</v>
      </c>
      <c r="C74" s="60"/>
      <c r="D74" s="60"/>
      <c r="E74" s="60"/>
      <c r="F74" s="92">
        <v>800</v>
      </c>
      <c r="G74" s="93"/>
      <c r="H74" s="92">
        <v>721</v>
      </c>
      <c r="I74" s="60"/>
      <c r="J74" s="97">
        <f t="shared" si="0"/>
        <v>0.90125</v>
      </c>
      <c r="K74" s="60"/>
      <c r="L74" s="60"/>
      <c r="M74" s="60"/>
    </row>
    <row r="75" spans="2:13" ht="12.75">
      <c r="B75" s="60" t="s">
        <v>187</v>
      </c>
      <c r="C75" s="60"/>
      <c r="D75" s="60"/>
      <c r="E75" s="60"/>
      <c r="F75" s="92">
        <v>2000</v>
      </c>
      <c r="G75" s="93"/>
      <c r="H75" s="100">
        <v>2000</v>
      </c>
      <c r="I75" s="60"/>
      <c r="J75" s="97">
        <f t="shared" si="0"/>
        <v>1</v>
      </c>
      <c r="K75" s="60"/>
      <c r="L75" s="60"/>
      <c r="M75" s="60"/>
    </row>
    <row r="76" spans="2:10" ht="12.75">
      <c r="B76" s="60" t="s">
        <v>188</v>
      </c>
      <c r="F76" s="92">
        <v>4208</v>
      </c>
      <c r="G76" s="93"/>
      <c r="H76" s="139">
        <v>2800</v>
      </c>
      <c r="J76" s="97">
        <f t="shared" si="0"/>
        <v>0.6653992395437263</v>
      </c>
    </row>
    <row r="77" spans="2:10" ht="13.5" thickBot="1">
      <c r="B77" s="60" t="s">
        <v>189</v>
      </c>
      <c r="F77" s="94">
        <v>1200</v>
      </c>
      <c r="G77" s="93"/>
      <c r="H77" s="94">
        <v>1200</v>
      </c>
      <c r="J77" s="98">
        <f t="shared" si="0"/>
        <v>1</v>
      </c>
    </row>
    <row r="78" spans="2:10" ht="13.5" thickBot="1">
      <c r="B78" s="60"/>
      <c r="F78" s="95">
        <v>14603</v>
      </c>
      <c r="G78" s="96">
        <v>0</v>
      </c>
      <c r="H78" s="95">
        <f>SUM(H71:H77)</f>
        <v>13116</v>
      </c>
      <c r="J78" s="99">
        <f t="shared" si="0"/>
        <v>0.8981716085735808</v>
      </c>
    </row>
  </sheetData>
  <mergeCells count="25">
    <mergeCell ref="A4:M4"/>
    <mergeCell ref="B6:M6"/>
    <mergeCell ref="B9:N9"/>
    <mergeCell ref="B12:N12"/>
    <mergeCell ref="A5:L5"/>
    <mergeCell ref="A1:L1"/>
    <mergeCell ref="A2:L2"/>
    <mergeCell ref="A3:L3"/>
    <mergeCell ref="C57:N57"/>
    <mergeCell ref="C52:N52"/>
    <mergeCell ref="C54:N54"/>
    <mergeCell ref="B29:L29"/>
    <mergeCell ref="B42:M42"/>
    <mergeCell ref="B15:N15"/>
    <mergeCell ref="B13:M13"/>
    <mergeCell ref="B68:L68"/>
    <mergeCell ref="B26:L27"/>
    <mergeCell ref="B18:L18"/>
    <mergeCell ref="C62:L62"/>
    <mergeCell ref="C59:N59"/>
    <mergeCell ref="B65:N65"/>
    <mergeCell ref="B20:N20"/>
    <mergeCell ref="B23:N23"/>
    <mergeCell ref="B66:N66"/>
    <mergeCell ref="B39:N39"/>
  </mergeCells>
  <printOptions/>
  <pageMargins left="0.89" right="0.17" top="0.36" bottom="0.28" header="0.25" footer="0.17"/>
  <pageSetup fitToHeight="1" fitToWidth="1" horizontalDpi="600" verticalDpi="600" orientation="portrait" paperSize="9" scale="59" r:id="rId1"/>
  <rowBreaks count="2" manualBreakCount="2">
    <brk id="49" max="255" man="1"/>
    <brk id="6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Office 2003 Premium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Kok Seng Loong</dc:creator>
  <cp:keywords/>
  <dc:description/>
  <cp:lastModifiedBy>user</cp:lastModifiedBy>
  <cp:lastPrinted>2005-11-14T03:56:06Z</cp:lastPrinted>
  <dcterms:created xsi:type="dcterms:W3CDTF">2005-02-17T14:42:07Z</dcterms:created>
  <dcterms:modified xsi:type="dcterms:W3CDTF">2005-11-17T23:58:32Z</dcterms:modified>
  <cp:category/>
  <cp:version/>
  <cp:contentType/>
  <cp:contentStatus/>
</cp:coreProperties>
</file>