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activeTab="0"/>
  </bookViews>
  <sheets>
    <sheet name="APP I" sheetId="1" r:id="rId1"/>
    <sheet name="APP II" sheetId="2" r:id="rId2"/>
    <sheet name="APP III" sheetId="3" r:id="rId3"/>
    <sheet name="APP IV " sheetId="4" r:id="rId4"/>
  </sheets>
  <definedNames/>
  <calcPr fullCalcOnLoad="1"/>
</workbook>
</file>

<file path=xl/sharedStrings.xml><?xml version="1.0" encoding="utf-8"?>
<sst xmlns="http://schemas.openxmlformats.org/spreadsheetml/2006/main" count="189" uniqueCount="156">
  <si>
    <t>*   Represents RM 28.00</t>
  </si>
  <si>
    <t>Note:</t>
  </si>
  <si>
    <t>ordinary equity holders of the parent (RM)</t>
  </si>
  <si>
    <t xml:space="preserve">Net assets per share attributable to </t>
  </si>
  <si>
    <t>TOTAL EQUITY AND LIABILITIES</t>
  </si>
  <si>
    <t xml:space="preserve">Borrowings </t>
  </si>
  <si>
    <t>Other payables and accruals</t>
  </si>
  <si>
    <t>Trade payables</t>
  </si>
  <si>
    <t>Current liabilities</t>
  </si>
  <si>
    <t>Deferred tax liabilities</t>
  </si>
  <si>
    <t>Borrowings</t>
  </si>
  <si>
    <t>Non-current liabilities</t>
  </si>
  <si>
    <t>Retained earnings</t>
  </si>
  <si>
    <t>Other reserves</t>
  </si>
  <si>
    <t>Share capital</t>
  </si>
  <si>
    <t>Equity attributable to the equity holders of the parent</t>
  </si>
  <si>
    <t>EQUITY AND LIABILITIES</t>
  </si>
  <si>
    <t>TOTAL ASSETS</t>
  </si>
  <si>
    <t>Cash and bank balances</t>
  </si>
  <si>
    <t>Fixed deposits</t>
  </si>
  <si>
    <t>Tax recoverable</t>
  </si>
  <si>
    <t>Other receivables, deposits &amp; prepayments</t>
  </si>
  <si>
    <t>Trade receivables</t>
  </si>
  <si>
    <t>Inventories</t>
  </si>
  <si>
    <t>Current assets</t>
  </si>
  <si>
    <t>*</t>
  </si>
  <si>
    <t>Other investment</t>
  </si>
  <si>
    <t>Investment in associate</t>
  </si>
  <si>
    <t>Property, plant and equipment</t>
  </si>
  <si>
    <t>Non-current assets</t>
  </si>
  <si>
    <t xml:space="preserve">ASSETS </t>
  </si>
  <si>
    <t>RM'000</t>
  </si>
  <si>
    <t>(UNAUDITED)</t>
  </si>
  <si>
    <t>(The figures have not been audited)</t>
  </si>
  <si>
    <t>CONDENSED CONSOLIDATED BALANCE SHEET</t>
  </si>
  <si>
    <t>(Incorporated in Malaysia)</t>
  </si>
  <si>
    <t>(Company No : 612797-T)</t>
  </si>
  <si>
    <t>KARYON INDUSTRIES BERHAD</t>
  </si>
  <si>
    <t>N/A</t>
  </si>
  <si>
    <t>Dividend per share (sen)</t>
  </si>
  <si>
    <t xml:space="preserve">  Diluted</t>
  </si>
  <si>
    <t xml:space="preserve">  Basic</t>
  </si>
  <si>
    <t>Earnings per share (sen)</t>
  </si>
  <si>
    <t>shares in issue ('000)</t>
  </si>
  <si>
    <t>Weighted average number of</t>
  </si>
  <si>
    <t>TAX EXPENSE</t>
  </si>
  <si>
    <t>PROFIT BEFORE TAX</t>
  </si>
  <si>
    <t>FINANCE COSTS</t>
  </si>
  <si>
    <t>OTHER EXPENSES</t>
  </si>
  <si>
    <t>DISTRIBUTION COSTS</t>
  </si>
  <si>
    <t>OTHER INCOME</t>
  </si>
  <si>
    <t>GROSS PROFIT</t>
  </si>
  <si>
    <t>COST OF SALES</t>
  </si>
  <si>
    <t>QUARTER</t>
  </si>
  <si>
    <t>YEAR</t>
  </si>
  <si>
    <t>CURRENT</t>
  </si>
  <si>
    <t>INDIVIDUAL QUARTER</t>
  </si>
  <si>
    <t>CONDENSED CONSOLIDATED INCOME STATEMENT</t>
  </si>
  <si>
    <t>Net profit for the period</t>
  </si>
  <si>
    <t>Exercise of ESOS options</t>
  </si>
  <si>
    <t>Less: Private placement expenses</t>
  </si>
  <si>
    <t xml:space="preserve">Private Placement </t>
  </si>
  <si>
    <t>Balance as at 01.04.2006, as restated</t>
  </si>
  <si>
    <t>Effects of adopting FRS 3</t>
  </si>
  <si>
    <t>CONSOLIDATION</t>
  </si>
  <si>
    <t xml:space="preserve">PROFITS </t>
  </si>
  <si>
    <t>ON</t>
  </si>
  <si>
    <t>PREMIUM</t>
  </si>
  <si>
    <t>CAPITAL</t>
  </si>
  <si>
    <t>TOTAL</t>
  </si>
  <si>
    <t>RETAINED</t>
  </si>
  <si>
    <t xml:space="preserve">RESERVE </t>
  </si>
  <si>
    <t xml:space="preserve">SHARE </t>
  </si>
  <si>
    <t>CONDENSED CONSOLIDATED STATEMENT OF CHANGES IN EQUITY</t>
  </si>
  <si>
    <t>Less: Fixed deposits pledged to financial instituitions</t>
  </si>
  <si>
    <t>Bank overdraft</t>
  </si>
  <si>
    <t>Deposits with financial institutions</t>
  </si>
  <si>
    <t xml:space="preserve">    Cash and cash equivalents included in the cash flow statements comprise of the following: </t>
  </si>
  <si>
    <t>2) Cash and cash equivalents</t>
  </si>
  <si>
    <t xml:space="preserve">    Cash payments on purchase of property, plant and equipment</t>
  </si>
  <si>
    <t xml:space="preserve">    Less: Trade-in of property, plant and equipment</t>
  </si>
  <si>
    <t>1) Purchase of property, plant and equipment</t>
  </si>
  <si>
    <t>Notes:</t>
  </si>
  <si>
    <t>CASH AND CASH EQUIVALENTS</t>
  </si>
  <si>
    <t>NET CASH FROM FINANCING ACTIVITIES</t>
  </si>
  <si>
    <t>Net proceeds from Private Placement</t>
  </si>
  <si>
    <t>Repayment of hire purchase creditors</t>
  </si>
  <si>
    <t>CASH FLOWS FROM FINANCING ACTIVITIES</t>
  </si>
  <si>
    <t>NET CASH USED IN INVESTING ACTIVITIES</t>
  </si>
  <si>
    <t>Purchase of property, plant and equipment (Note 1)</t>
  </si>
  <si>
    <t>Interest received</t>
  </si>
  <si>
    <t>CASH FLOWS FROM INVESTING ACTIVITIES</t>
  </si>
  <si>
    <t>Tax paid</t>
  </si>
  <si>
    <t>Interest paid</t>
  </si>
  <si>
    <t>Net changes in current liabilities</t>
  </si>
  <si>
    <t>Net changes in current assets</t>
  </si>
  <si>
    <t>Operating profit before working capital changes</t>
  </si>
  <si>
    <t>Interest income</t>
  </si>
  <si>
    <t>Interest expenses</t>
  </si>
  <si>
    <t>Gain on disposal of property, plant &amp; equipment</t>
  </si>
  <si>
    <t>Depreciation</t>
  </si>
  <si>
    <t>Adjustments for:</t>
  </si>
  <si>
    <t>Profit before tax</t>
  </si>
  <si>
    <t>CASH FLOWS FROM OPERATING ACTIVITIES</t>
  </si>
  <si>
    <t>CONDENSED CONSOLIDATED CASH FLOW STATEMENT</t>
  </si>
  <si>
    <t>REVENUE</t>
  </si>
  <si>
    <t>Attributable to:</t>
  </si>
  <si>
    <t>Minority interest</t>
  </si>
  <si>
    <t>ADMINISTRATIVE EXPENSES</t>
  </si>
  <si>
    <t>AT BEGINNING OF THE FINANCIAL PERIOD</t>
  </si>
  <si>
    <t>NET PROFIT FOR THE PERIOD</t>
  </si>
  <si>
    <t>Equity holders of the parent Company</t>
  </si>
  <si>
    <t>Investment in an associated company</t>
  </si>
  <si>
    <t>Tax liabilities</t>
  </si>
  <si>
    <t>Share of loss in an associated company</t>
  </si>
  <si>
    <t xml:space="preserve">Proceeds from issuance of shares - ESOS </t>
  </si>
  <si>
    <t>FINANCIAL PERIOD (Note 2)</t>
  </si>
  <si>
    <t>CASH AND CASH EQUIVALENT AT END OF THE</t>
  </si>
  <si>
    <t>PERIOD TO DATE</t>
  </si>
  <si>
    <t xml:space="preserve">FINANCIAL </t>
  </si>
  <si>
    <t xml:space="preserve">#   The comparatives figure for retained earnings had been restated due mainly to the reclassification of reserve on consolidation  </t>
  </si>
  <si>
    <t>Balance as at 01.04.2006, as previously stated</t>
  </si>
  <si>
    <t>Placement in fixed deposits</t>
  </si>
  <si>
    <t xml:space="preserve">     to retained earnings due to the adoption of FRS 3.</t>
  </si>
  <si>
    <t>APPENDIX I</t>
  </si>
  <si>
    <t>FOR REFERENCE PURPOSES</t>
  </si>
  <si>
    <t>APPENDIX II</t>
  </si>
  <si>
    <t>APPENDIX III</t>
  </si>
  <si>
    <t>APPENDIX IV</t>
  </si>
  <si>
    <t>Drawdown of bankers' acceptances</t>
  </si>
  <si>
    <t>Drawdown of term loans</t>
  </si>
  <si>
    <t>CASH GENERATED FROM OPERATIONS</t>
  </si>
  <si>
    <t>NET CASH FROM OPERATING ACTIVITIES</t>
  </si>
  <si>
    <t>NET INCREASE IN CASH AND CASH EQUIVALENT</t>
  </si>
  <si>
    <t>FOR THE 3RD QUARTER ENDED 31 DECEMBER 2006</t>
  </si>
  <si>
    <t>31/12/2006</t>
  </si>
  <si>
    <t>AS AT 31 DECEMBER 2006</t>
  </si>
  <si>
    <t>As at 31/12/06</t>
  </si>
  <si>
    <t>Investment in a jointly controlled entity</t>
  </si>
  <si>
    <t>Amount owing by a jointly controlled entity</t>
  </si>
  <si>
    <t>Quarter ended 31 December 2006</t>
  </si>
  <si>
    <t>Balance as at 31.12.2006</t>
  </si>
  <si>
    <t>Bonus Issue</t>
  </si>
  <si>
    <t>Less: Bonus issue expenses</t>
  </si>
  <si>
    <t>Exchange different</t>
  </si>
  <si>
    <t>FOREIGN</t>
  </si>
  <si>
    <t>CURRENCY</t>
  </si>
  <si>
    <t>TRANSLATION</t>
  </si>
  <si>
    <t>RESERVE</t>
  </si>
  <si>
    <t>Allowance for doubtful debts</t>
  </si>
  <si>
    <t>Property, plant and equipment written off</t>
  </si>
  <si>
    <t>Investment in jointly controlled entity</t>
  </si>
  <si>
    <t>Drawdown of trust receipts</t>
  </si>
  <si>
    <t>Payment for bonus issue expenses</t>
  </si>
  <si>
    <t>EFFECT OF EXCHANGE RATE CHANGES</t>
  </si>
  <si>
    <t>SHARE OF LOSS IN AN ASSOCIATED COMPANY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</si>
</sst>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000_);_(* \(#,##0.0000\);_(* &quot;-&quot;??_);_(@_)"/>
  </numFmts>
  <fonts count="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1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1" fontId="1" fillId="0" borderId="3" xfId="0" applyNumberFormat="1" applyFont="1" applyFill="1" applyBorder="1" applyAlignment="1">
      <alignment/>
    </xf>
    <xf numFmtId="41" fontId="1" fillId="0" borderId="4" xfId="0" applyNumberFormat="1" applyFont="1" applyFill="1" applyBorder="1" applyAlignment="1">
      <alignment/>
    </xf>
    <xf numFmtId="41" fontId="1" fillId="0" borderId="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1" fontId="1" fillId="0" borderId="3" xfId="0" applyNumberFormat="1" applyFont="1" applyFill="1" applyBorder="1" applyAlignment="1">
      <alignment horizontal="right"/>
    </xf>
    <xf numFmtId="37" fontId="2" fillId="0" borderId="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180" fontId="1" fillId="0" borderId="0" xfId="15" applyNumberFormat="1" applyFont="1" applyFill="1" applyAlignment="1">
      <alignment horizontal="right"/>
    </xf>
    <xf numFmtId="180" fontId="1" fillId="0" borderId="0" xfId="15" applyNumberFormat="1" applyFont="1" applyFill="1" applyAlignment="1">
      <alignment/>
    </xf>
    <xf numFmtId="43" fontId="1" fillId="0" borderId="0" xfId="15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14" fontId="2" fillId="0" borderId="0" xfId="0" applyNumberFormat="1" applyFont="1" applyFill="1" applyAlignment="1" quotePrefix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180" fontId="1" fillId="0" borderId="0" xfId="15" applyNumberFormat="1" applyFont="1" applyFill="1" applyBorder="1" applyAlignment="1">
      <alignment/>
    </xf>
    <xf numFmtId="180" fontId="1" fillId="0" borderId="7" xfId="15" applyNumberFormat="1" applyFont="1" applyFill="1" applyBorder="1" applyAlignment="1">
      <alignment horizontal="right"/>
    </xf>
    <xf numFmtId="180" fontId="1" fillId="0" borderId="8" xfId="15" applyNumberFormat="1" applyFont="1" applyFill="1" applyBorder="1" applyAlignment="1">
      <alignment horizontal="right"/>
    </xf>
    <xf numFmtId="180" fontId="1" fillId="0" borderId="9" xfId="15" applyNumberFormat="1" applyFont="1" applyFill="1" applyBorder="1" applyAlignment="1">
      <alignment horizontal="right"/>
    </xf>
    <xf numFmtId="180" fontId="1" fillId="0" borderId="4" xfId="15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80" fontId="1" fillId="0" borderId="10" xfId="15" applyNumberFormat="1" applyFont="1" applyFill="1" applyBorder="1" applyAlignment="1">
      <alignment horizontal="right"/>
    </xf>
    <xf numFmtId="180" fontId="1" fillId="0" borderId="3" xfId="15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80" fontId="1" fillId="0" borderId="2" xfId="15" applyNumberFormat="1" applyFont="1" applyFill="1" applyBorder="1" applyAlignment="1">
      <alignment/>
    </xf>
    <xf numFmtId="180" fontId="1" fillId="0" borderId="12" xfId="15" applyNumberFormat="1" applyFont="1" applyFill="1" applyBorder="1" applyAlignment="1">
      <alignment/>
    </xf>
    <xf numFmtId="180" fontId="2" fillId="0" borderId="0" xfId="15" applyNumberFormat="1" applyFont="1" applyFill="1" applyAlignment="1">
      <alignment horizontal="center"/>
    </xf>
    <xf numFmtId="180" fontId="1" fillId="0" borderId="13" xfId="15" applyNumberFormat="1" applyFont="1" applyFill="1" applyBorder="1" applyAlignment="1">
      <alignment/>
    </xf>
    <xf numFmtId="180" fontId="1" fillId="0" borderId="14" xfId="15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37" fontId="2" fillId="0" borderId="15" xfId="0" applyNumberFormat="1" applyFont="1" applyFill="1" applyBorder="1" applyAlignment="1">
      <alignment horizontal="center"/>
    </xf>
    <xf numFmtId="43" fontId="1" fillId="0" borderId="0" xfId="15" applyFont="1" applyFill="1" applyAlignment="1">
      <alignment/>
    </xf>
    <xf numFmtId="180" fontId="1" fillId="0" borderId="0" xfId="0" applyNumberFormat="1" applyFont="1" applyFill="1" applyAlignment="1">
      <alignment horizontal="right"/>
    </xf>
    <xf numFmtId="180" fontId="1" fillId="0" borderId="0" xfId="0" applyNumberFormat="1" applyFont="1" applyFill="1" applyAlignment="1">
      <alignment/>
    </xf>
    <xf numFmtId="180" fontId="1" fillId="0" borderId="14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43" fontId="1" fillId="0" borderId="0" xfId="15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43" fontId="2" fillId="0" borderId="0" xfId="15" applyFont="1" applyFill="1" applyAlignment="1">
      <alignment/>
    </xf>
    <xf numFmtId="43" fontId="1" fillId="0" borderId="0" xfId="15" applyFont="1" applyFill="1" applyAlignment="1">
      <alignment/>
    </xf>
    <xf numFmtId="43" fontId="1" fillId="0" borderId="0" xfId="15" applyFont="1" applyFill="1" applyAlignment="1">
      <alignment horizontal="left" indent="2"/>
    </xf>
    <xf numFmtId="43" fontId="1" fillId="0" borderId="0" xfId="15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2.7109375" style="55" customWidth="1"/>
    <col min="2" max="2" width="10.8515625" style="1" customWidth="1"/>
    <col min="3" max="3" width="46.7109375" style="1" customWidth="1"/>
    <col min="4" max="4" width="25.140625" style="1" customWidth="1"/>
    <col min="5" max="16384" width="9.140625" style="1" customWidth="1"/>
  </cols>
  <sheetData>
    <row r="1" spans="1:4" ht="15">
      <c r="A1" s="22" t="s">
        <v>37</v>
      </c>
      <c r="D1" s="62" t="s">
        <v>124</v>
      </c>
    </row>
    <row r="2" spans="1:4" ht="15">
      <c r="A2" s="1" t="s">
        <v>36</v>
      </c>
      <c r="D2" s="62" t="s">
        <v>125</v>
      </c>
    </row>
    <row r="3" ht="15">
      <c r="A3" s="1" t="s">
        <v>35</v>
      </c>
    </row>
    <row r="4" ht="15">
      <c r="A4" s="1"/>
    </row>
    <row r="5" ht="15">
      <c r="A5" s="22" t="s">
        <v>57</v>
      </c>
    </row>
    <row r="6" ht="15">
      <c r="A6" s="22" t="s">
        <v>134</v>
      </c>
    </row>
    <row r="7" ht="15">
      <c r="A7" s="22" t="s">
        <v>33</v>
      </c>
    </row>
    <row r="9" ht="15">
      <c r="D9" s="31" t="s">
        <v>56</v>
      </c>
    </row>
    <row r="10" ht="15">
      <c r="D10" s="30"/>
    </row>
    <row r="11" ht="15">
      <c r="D11" s="29" t="s">
        <v>55</v>
      </c>
    </row>
    <row r="12" ht="15">
      <c r="D12" s="29" t="s">
        <v>54</v>
      </c>
    </row>
    <row r="13" ht="15">
      <c r="D13" s="29" t="s">
        <v>53</v>
      </c>
    </row>
    <row r="14" ht="15">
      <c r="D14" s="27" t="s">
        <v>135</v>
      </c>
    </row>
    <row r="15" ht="15">
      <c r="D15" s="26" t="s">
        <v>31</v>
      </c>
    </row>
    <row r="18" spans="1:4" ht="15">
      <c r="A18" s="55" t="s">
        <v>105</v>
      </c>
      <c r="D18" s="56">
        <v>12379</v>
      </c>
    </row>
    <row r="19" ht="15">
      <c r="D19" s="57"/>
    </row>
    <row r="20" spans="1:4" ht="15">
      <c r="A20" s="55" t="s">
        <v>52</v>
      </c>
      <c r="D20" s="57">
        <v>-10862</v>
      </c>
    </row>
    <row r="21" ht="15">
      <c r="D21" s="58"/>
    </row>
    <row r="22" spans="1:4" ht="15">
      <c r="A22" s="55" t="s">
        <v>51</v>
      </c>
      <c r="D22" s="57">
        <f>+D18+D20</f>
        <v>1517</v>
      </c>
    </row>
    <row r="23" ht="15">
      <c r="D23" s="57"/>
    </row>
    <row r="24" spans="1:4" ht="15">
      <c r="A24" s="55" t="s">
        <v>50</v>
      </c>
      <c r="D24" s="57">
        <v>49</v>
      </c>
    </row>
    <row r="25" ht="15">
      <c r="D25" s="57"/>
    </row>
    <row r="26" spans="1:4" ht="15">
      <c r="A26" s="55" t="s">
        <v>49</v>
      </c>
      <c r="D26" s="57">
        <v>-216</v>
      </c>
    </row>
    <row r="27" ht="15">
      <c r="D27" s="57"/>
    </row>
    <row r="28" spans="1:4" ht="15">
      <c r="A28" s="55" t="s">
        <v>108</v>
      </c>
      <c r="D28" s="57">
        <v>-774</v>
      </c>
    </row>
    <row r="29" ht="15">
      <c r="D29" s="57"/>
    </row>
    <row r="30" spans="1:4" ht="15">
      <c r="A30" s="55" t="s">
        <v>48</v>
      </c>
      <c r="D30" s="57">
        <v>-195</v>
      </c>
    </row>
    <row r="31" ht="15">
      <c r="D31" s="57"/>
    </row>
    <row r="32" spans="1:4" ht="15">
      <c r="A32" s="55" t="s">
        <v>47</v>
      </c>
      <c r="D32" s="57">
        <v>-97</v>
      </c>
    </row>
    <row r="33" ht="15">
      <c r="D33" s="57"/>
    </row>
    <row r="34" spans="1:4" ht="15">
      <c r="A34" s="55" t="s">
        <v>155</v>
      </c>
      <c r="D34" s="57">
        <v>-9</v>
      </c>
    </row>
    <row r="35" ht="15">
      <c r="D35" s="58"/>
    </row>
    <row r="36" spans="1:4" ht="15">
      <c r="A36" s="55" t="s">
        <v>46</v>
      </c>
      <c r="D36" s="57">
        <f>SUM(D22:D34)</f>
        <v>275</v>
      </c>
    </row>
    <row r="37" ht="15">
      <c r="D37" s="57"/>
    </row>
    <row r="38" spans="1:4" ht="15">
      <c r="A38" s="55" t="s">
        <v>45</v>
      </c>
      <c r="D38" s="57">
        <v>-74</v>
      </c>
    </row>
    <row r="39" ht="15">
      <c r="D39" s="57"/>
    </row>
    <row r="40" spans="1:4" ht="15.75" thickBot="1">
      <c r="A40" s="55" t="s">
        <v>110</v>
      </c>
      <c r="D40" s="59">
        <f>SUM(D36:D38)</f>
        <v>201</v>
      </c>
    </row>
    <row r="41" ht="15.75" thickTop="1">
      <c r="D41" s="60"/>
    </row>
    <row r="42" spans="1:4" ht="15">
      <c r="A42" s="55" t="s">
        <v>106</v>
      </c>
      <c r="D42" s="60"/>
    </row>
    <row r="43" spans="2:4" ht="15">
      <c r="B43" s="1" t="s">
        <v>111</v>
      </c>
      <c r="D43" s="60">
        <v>201</v>
      </c>
    </row>
    <row r="44" spans="2:4" ht="15">
      <c r="B44" s="1" t="s">
        <v>107</v>
      </c>
      <c r="D44" s="55">
        <v>0</v>
      </c>
    </row>
    <row r="45" ht="15.75" thickBot="1">
      <c r="D45" s="59">
        <f>SUM(D43:D44)</f>
        <v>201</v>
      </c>
    </row>
    <row r="46" spans="1:4" ht="15.75" thickTop="1">
      <c r="A46" s="1" t="s">
        <v>44</v>
      </c>
      <c r="D46" s="24"/>
    </row>
    <row r="47" spans="1:4" ht="15">
      <c r="A47" s="1" t="s">
        <v>43</v>
      </c>
      <c r="D47" s="24"/>
    </row>
    <row r="48" spans="1:4" ht="15">
      <c r="A48" s="1" t="s">
        <v>41</v>
      </c>
      <c r="D48" s="24">
        <v>171575</v>
      </c>
    </row>
    <row r="49" spans="1:4" ht="15">
      <c r="A49" s="1" t="s">
        <v>40</v>
      </c>
      <c r="D49" s="24">
        <v>172168</v>
      </c>
    </row>
    <row r="50" spans="1:4" ht="15">
      <c r="A50" s="1"/>
      <c r="D50" s="24"/>
    </row>
    <row r="51" spans="1:4" ht="15">
      <c r="A51" s="1" t="s">
        <v>42</v>
      </c>
      <c r="D51" s="24"/>
    </row>
    <row r="52" spans="1:4" ht="15">
      <c r="A52" s="1" t="s">
        <v>41</v>
      </c>
      <c r="D52" s="25">
        <v>0.12</v>
      </c>
    </row>
    <row r="53" spans="1:4" ht="15">
      <c r="A53" s="1" t="s">
        <v>40</v>
      </c>
      <c r="D53" s="61">
        <v>0.12</v>
      </c>
    </row>
    <row r="54" spans="1:4" ht="15">
      <c r="A54" s="1"/>
      <c r="D54" s="23"/>
    </row>
    <row r="55" spans="1:4" ht="15">
      <c r="A55" s="1" t="s">
        <v>39</v>
      </c>
      <c r="D55" s="23" t="s">
        <v>38</v>
      </c>
    </row>
    <row r="56" ht="15">
      <c r="D56" s="23"/>
    </row>
  </sheetData>
  <printOptions/>
  <pageMargins left="0.75" right="0.75" top="1" bottom="1" header="0.5" footer="0.5"/>
  <pageSetup fitToHeight="1" fitToWidth="1"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workbookViewId="0" topLeftCell="A43">
      <selection activeCell="B52" sqref="B52"/>
    </sheetView>
  </sheetViews>
  <sheetFormatPr defaultColWidth="9.140625" defaultRowHeight="12.75"/>
  <cols>
    <col min="1" max="1" width="5.140625" style="1" customWidth="1"/>
    <col min="2" max="2" width="61.00390625" style="2" customWidth="1"/>
    <col min="3" max="3" width="0.9921875" style="1" customWidth="1"/>
    <col min="4" max="4" width="31.7109375" style="1" bestFit="1" customWidth="1"/>
    <col min="5" max="5" width="3.140625" style="1" customWidth="1"/>
    <col min="6" max="16384" width="9.140625" style="1" customWidth="1"/>
  </cols>
  <sheetData>
    <row r="1" spans="1:4" ht="15">
      <c r="A1" s="22" t="s">
        <v>37</v>
      </c>
      <c r="D1" s="62" t="s">
        <v>126</v>
      </c>
    </row>
    <row r="2" spans="1:4" ht="15">
      <c r="A2" s="1" t="s">
        <v>36</v>
      </c>
      <c r="D2" s="62" t="s">
        <v>125</v>
      </c>
    </row>
    <row r="3" ht="15">
      <c r="A3" s="1" t="s">
        <v>35</v>
      </c>
    </row>
    <row r="4" ht="15">
      <c r="A4" s="3"/>
    </row>
    <row r="5" spans="1:5" ht="15">
      <c r="A5" s="17" t="s">
        <v>34</v>
      </c>
      <c r="B5" s="21"/>
      <c r="C5" s="3"/>
      <c r="D5" s="3"/>
      <c r="E5" s="3"/>
    </row>
    <row r="6" spans="1:5" ht="15">
      <c r="A6" s="17" t="s">
        <v>136</v>
      </c>
      <c r="B6" s="21"/>
      <c r="C6" s="3"/>
      <c r="D6" s="3"/>
      <c r="E6" s="3"/>
    </row>
    <row r="7" spans="1:5" ht="15">
      <c r="A7" s="17" t="s">
        <v>33</v>
      </c>
      <c r="B7" s="6"/>
      <c r="C7" s="3"/>
      <c r="D7" s="4"/>
      <c r="E7" s="4"/>
    </row>
    <row r="8" spans="1:5" ht="15">
      <c r="A8" s="17"/>
      <c r="B8" s="6"/>
      <c r="C8" s="3"/>
      <c r="D8" s="4"/>
      <c r="E8" s="4"/>
    </row>
    <row r="9" spans="1:4" ht="15.75" thickBot="1">
      <c r="A9" s="17"/>
      <c r="B9" s="6"/>
      <c r="C9" s="3"/>
      <c r="D9" s="20" t="s">
        <v>32</v>
      </c>
    </row>
    <row r="10" spans="1:5" ht="15.75" thickBot="1">
      <c r="A10" s="17"/>
      <c r="B10" s="6"/>
      <c r="C10" s="3"/>
      <c r="D10" s="4"/>
      <c r="E10" s="4"/>
    </row>
    <row r="11" spans="1:5" ht="15">
      <c r="A11" s="7"/>
      <c r="B11" s="6"/>
      <c r="C11" s="3"/>
      <c r="D11" s="19" t="s">
        <v>137</v>
      </c>
      <c r="E11" s="4"/>
    </row>
    <row r="12" spans="1:5" ht="15.75" thickBot="1">
      <c r="A12" s="7"/>
      <c r="B12" s="6"/>
      <c r="C12" s="3"/>
      <c r="D12" s="54" t="s">
        <v>31</v>
      </c>
      <c r="E12" s="4"/>
    </row>
    <row r="13" spans="1:5" ht="15">
      <c r="A13" s="17" t="s">
        <v>30</v>
      </c>
      <c r="C13" s="3"/>
      <c r="D13" s="5"/>
      <c r="E13" s="5"/>
    </row>
    <row r="14" spans="1:5" ht="15">
      <c r="A14" s="3"/>
      <c r="B14" s="10" t="s">
        <v>29</v>
      </c>
      <c r="C14" s="3"/>
      <c r="D14" s="5"/>
      <c r="E14" s="5"/>
    </row>
    <row r="15" spans="1:5" ht="15">
      <c r="A15" s="7"/>
      <c r="B15" s="6" t="s">
        <v>28</v>
      </c>
      <c r="C15" s="3"/>
      <c r="D15" s="16">
        <v>17218</v>
      </c>
      <c r="E15" s="5"/>
    </row>
    <row r="16" spans="1:5" ht="15">
      <c r="A16" s="7"/>
      <c r="B16" s="6" t="s">
        <v>112</v>
      </c>
      <c r="C16" s="3"/>
      <c r="D16" s="15">
        <v>442</v>
      </c>
      <c r="E16" s="5"/>
    </row>
    <row r="17" spans="1:5" ht="15">
      <c r="A17" s="7"/>
      <c r="B17" s="6" t="s">
        <v>138</v>
      </c>
      <c r="C17" s="3"/>
      <c r="D17" s="15">
        <v>1809</v>
      </c>
      <c r="E17" s="5"/>
    </row>
    <row r="18" spans="1:5" ht="15">
      <c r="A18" s="7"/>
      <c r="B18" s="6" t="s">
        <v>26</v>
      </c>
      <c r="C18" s="3"/>
      <c r="D18" s="18" t="s">
        <v>25</v>
      </c>
      <c r="E18" s="5"/>
    </row>
    <row r="19" spans="1:5" ht="15">
      <c r="A19" s="7"/>
      <c r="B19" s="6"/>
      <c r="C19" s="3"/>
      <c r="D19" s="14">
        <f>SUM(D15:D18)</f>
        <v>19469</v>
      </c>
      <c r="E19" s="5"/>
    </row>
    <row r="20" spans="1:5" ht="15">
      <c r="A20" s="7"/>
      <c r="B20" s="6"/>
      <c r="C20" s="3"/>
      <c r="D20" s="5"/>
      <c r="E20" s="5"/>
    </row>
    <row r="21" spans="1:5" ht="15">
      <c r="A21" s="3"/>
      <c r="B21" s="10" t="s">
        <v>24</v>
      </c>
      <c r="C21" s="3"/>
      <c r="D21" s="5"/>
      <c r="E21" s="5"/>
    </row>
    <row r="22" spans="1:5" ht="15">
      <c r="A22" s="7"/>
      <c r="B22" s="6" t="s">
        <v>23</v>
      </c>
      <c r="C22" s="3"/>
      <c r="D22" s="16">
        <v>5272</v>
      </c>
      <c r="E22" s="5"/>
    </row>
    <row r="23" spans="1:5" ht="15">
      <c r="A23" s="7"/>
      <c r="B23" s="6" t="s">
        <v>22</v>
      </c>
      <c r="C23" s="3"/>
      <c r="D23" s="15">
        <v>10511</v>
      </c>
      <c r="E23" s="5"/>
    </row>
    <row r="24" spans="1:5" ht="15">
      <c r="A24" s="7"/>
      <c r="B24" s="6" t="s">
        <v>21</v>
      </c>
      <c r="C24" s="3"/>
      <c r="D24" s="15">
        <v>1156</v>
      </c>
      <c r="E24" s="5"/>
    </row>
    <row r="25" spans="1:5" ht="15">
      <c r="A25" s="7"/>
      <c r="B25" s="6" t="s">
        <v>139</v>
      </c>
      <c r="C25" s="3"/>
      <c r="D25" s="15">
        <v>3</v>
      </c>
      <c r="E25" s="5"/>
    </row>
    <row r="26" spans="1:5" ht="15">
      <c r="A26" s="7"/>
      <c r="B26" s="6" t="s">
        <v>20</v>
      </c>
      <c r="C26" s="3"/>
      <c r="D26" s="15">
        <v>387</v>
      </c>
      <c r="E26" s="5"/>
    </row>
    <row r="27" spans="1:5" ht="15">
      <c r="A27" s="7"/>
      <c r="B27" s="6" t="s">
        <v>19</v>
      </c>
      <c r="C27" s="3"/>
      <c r="D27" s="15">
        <v>674</v>
      </c>
      <c r="E27" s="5"/>
    </row>
    <row r="28" spans="1:5" ht="15">
      <c r="A28" s="7"/>
      <c r="B28" s="6" t="s">
        <v>18</v>
      </c>
      <c r="C28" s="3"/>
      <c r="D28" s="14">
        <v>1218</v>
      </c>
      <c r="E28" s="5"/>
    </row>
    <row r="29" spans="1:5" ht="15">
      <c r="A29" s="7"/>
      <c r="B29" s="6"/>
      <c r="C29" s="3"/>
      <c r="D29" s="14">
        <f>SUM(D22:D28)</f>
        <v>19221</v>
      </c>
      <c r="E29" s="5"/>
    </row>
    <row r="30" spans="1:5" ht="15">
      <c r="A30" s="7"/>
      <c r="B30" s="6"/>
      <c r="C30" s="3"/>
      <c r="D30" s="5"/>
      <c r="E30" s="5"/>
    </row>
    <row r="31" spans="1:5" ht="15.75" thickBot="1">
      <c r="A31" s="13" t="s">
        <v>17</v>
      </c>
      <c r="B31" s="6"/>
      <c r="C31" s="3"/>
      <c r="D31" s="12">
        <f>+D29+D19</f>
        <v>38690</v>
      </c>
      <c r="E31" s="5"/>
    </row>
    <row r="32" spans="1:5" ht="15.75" thickTop="1">
      <c r="A32" s="7"/>
      <c r="B32" s="10"/>
      <c r="C32" s="3"/>
      <c r="D32" s="5"/>
      <c r="E32" s="5"/>
    </row>
    <row r="33" spans="1:5" ht="15">
      <c r="A33" s="17" t="s">
        <v>16</v>
      </c>
      <c r="C33" s="3"/>
      <c r="D33" s="5"/>
      <c r="E33" s="5"/>
    </row>
    <row r="34" spans="1:5" ht="15">
      <c r="A34" s="7"/>
      <c r="B34" s="10" t="s">
        <v>15</v>
      </c>
      <c r="C34" s="3"/>
      <c r="D34" s="5"/>
      <c r="E34" s="5"/>
    </row>
    <row r="35" spans="1:5" ht="15">
      <c r="A35" s="7"/>
      <c r="B35" s="6" t="s">
        <v>14</v>
      </c>
      <c r="C35" s="3"/>
      <c r="D35" s="16">
        <v>17957</v>
      </c>
      <c r="E35" s="5"/>
    </row>
    <row r="36" spans="1:5" ht="15">
      <c r="A36" s="7"/>
      <c r="B36" s="6" t="s">
        <v>13</v>
      </c>
      <c r="C36" s="3"/>
      <c r="D36" s="15">
        <v>342</v>
      </c>
      <c r="E36" s="5"/>
    </row>
    <row r="37" spans="1:5" ht="15">
      <c r="A37" s="7"/>
      <c r="B37" s="6" t="s">
        <v>12</v>
      </c>
      <c r="C37" s="3"/>
      <c r="D37" s="14">
        <v>8300</v>
      </c>
      <c r="E37" s="5"/>
    </row>
    <row r="38" spans="1:5" ht="15">
      <c r="A38" s="7"/>
      <c r="B38" s="10"/>
      <c r="C38" s="3"/>
      <c r="D38" s="14">
        <f>SUM(D35:D37)</f>
        <v>26599</v>
      </c>
      <c r="E38" s="5"/>
    </row>
    <row r="39" spans="1:5" ht="15">
      <c r="A39" s="7"/>
      <c r="B39" s="10" t="s">
        <v>11</v>
      </c>
      <c r="C39" s="3"/>
      <c r="D39" s="5"/>
      <c r="E39" s="5"/>
    </row>
    <row r="40" spans="1:5" ht="15">
      <c r="A40" s="7"/>
      <c r="B40" s="6" t="s">
        <v>10</v>
      </c>
      <c r="C40" s="3"/>
      <c r="D40" s="16">
        <v>3899</v>
      </c>
      <c r="E40" s="5"/>
    </row>
    <row r="41" spans="1:5" ht="15">
      <c r="A41" s="7"/>
      <c r="B41" s="6" t="s">
        <v>9</v>
      </c>
      <c r="C41" s="3"/>
      <c r="D41" s="14">
        <v>559</v>
      </c>
      <c r="E41" s="5"/>
    </row>
    <row r="42" spans="1:5" ht="15">
      <c r="A42" s="7"/>
      <c r="B42" s="10"/>
      <c r="C42" s="3"/>
      <c r="D42" s="14">
        <f>SUM(D40:D41)</f>
        <v>4458</v>
      </c>
      <c r="E42" s="5"/>
    </row>
    <row r="43" spans="1:5" ht="15">
      <c r="A43" s="7"/>
      <c r="B43" s="10"/>
      <c r="C43" s="3"/>
      <c r="D43" s="5"/>
      <c r="E43" s="5"/>
    </row>
    <row r="44" spans="1:5" ht="15">
      <c r="A44" s="7"/>
      <c r="B44" s="10" t="s">
        <v>8</v>
      </c>
      <c r="C44" s="3"/>
      <c r="D44" s="5"/>
      <c r="E44" s="5"/>
    </row>
    <row r="45" spans="1:5" ht="15">
      <c r="A45" s="7"/>
      <c r="B45" s="6" t="s">
        <v>7</v>
      </c>
      <c r="C45" s="3"/>
      <c r="D45" s="16">
        <v>4635</v>
      </c>
      <c r="E45" s="5"/>
    </row>
    <row r="46" spans="1:5" ht="15">
      <c r="A46" s="7"/>
      <c r="B46" s="6" t="s">
        <v>6</v>
      </c>
      <c r="C46" s="3"/>
      <c r="D46" s="15">
        <v>836</v>
      </c>
      <c r="E46" s="5"/>
    </row>
    <row r="47" spans="1:5" ht="15">
      <c r="A47" s="7"/>
      <c r="B47" s="6" t="s">
        <v>5</v>
      </c>
      <c r="C47" s="3"/>
      <c r="D47" s="15">
        <v>2125</v>
      </c>
      <c r="E47" s="5"/>
    </row>
    <row r="48" spans="1:5" ht="15">
      <c r="A48" s="7"/>
      <c r="B48" s="6" t="s">
        <v>113</v>
      </c>
      <c r="C48" s="3"/>
      <c r="D48" s="14">
        <v>37</v>
      </c>
      <c r="E48" s="5"/>
    </row>
    <row r="49" spans="1:5" ht="15">
      <c r="A49" s="7"/>
      <c r="B49" s="10"/>
      <c r="C49" s="3"/>
      <c r="D49" s="14">
        <f>SUM(D45:D48)</f>
        <v>7633</v>
      </c>
      <c r="E49" s="5"/>
    </row>
    <row r="50" spans="1:5" ht="15">
      <c r="A50" s="7"/>
      <c r="D50" s="3"/>
      <c r="E50" s="3"/>
    </row>
    <row r="51" spans="1:5" ht="15.75" thickBot="1">
      <c r="A51" s="13" t="s">
        <v>4</v>
      </c>
      <c r="B51" s="10"/>
      <c r="C51" s="3"/>
      <c r="D51" s="12">
        <f>+D49+D42+D38</f>
        <v>38690</v>
      </c>
      <c r="E51" s="5"/>
    </row>
    <row r="52" spans="1:5" ht="15.75" thickTop="1">
      <c r="A52" s="7"/>
      <c r="B52" s="10"/>
      <c r="C52" s="3"/>
      <c r="D52" s="11"/>
      <c r="E52" s="5"/>
    </row>
    <row r="53" spans="1:5" ht="15">
      <c r="A53" s="7"/>
      <c r="B53" s="10"/>
      <c r="C53" s="3"/>
      <c r="D53" s="5"/>
      <c r="E53" s="5"/>
    </row>
    <row r="54" spans="1:5" ht="15">
      <c r="A54" s="6" t="s">
        <v>3</v>
      </c>
      <c r="C54" s="3"/>
      <c r="D54" s="5"/>
      <c r="E54" s="5"/>
    </row>
    <row r="55" spans="1:5" ht="15.75" thickBot="1">
      <c r="A55" s="6" t="s">
        <v>2</v>
      </c>
      <c r="C55" s="3"/>
      <c r="D55" s="8">
        <f>+D38/(D35*10)</f>
        <v>0.14812607896641977</v>
      </c>
      <c r="E55" s="9"/>
    </row>
    <row r="56" spans="1:5" ht="15">
      <c r="A56" s="7"/>
      <c r="B56" s="6"/>
      <c r="C56" s="3"/>
      <c r="D56" s="5"/>
      <c r="E56" s="5"/>
    </row>
    <row r="57" ht="15">
      <c r="A57" s="3" t="s">
        <v>1</v>
      </c>
    </row>
    <row r="58" ht="15">
      <c r="A58" s="3" t="s">
        <v>0</v>
      </c>
    </row>
    <row r="59" ht="15">
      <c r="A59" s="3" t="s">
        <v>120</v>
      </c>
    </row>
    <row r="60" ht="15">
      <c r="A60" s="3" t="s">
        <v>123</v>
      </c>
    </row>
    <row r="62" ht="15">
      <c r="A62" s="3"/>
    </row>
    <row r="63" ht="15">
      <c r="A63" s="3"/>
    </row>
    <row r="64" ht="15">
      <c r="A64" s="3"/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</sheetData>
  <printOptions/>
  <pageMargins left="0.75" right="0.75" top="1" bottom="1" header="0.5" footer="0.5"/>
  <pageSetup fitToHeight="1" fitToWidth="1" horizontalDpi="300" verticalDpi="3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2">
      <selection activeCell="A42" sqref="A42"/>
    </sheetView>
  </sheetViews>
  <sheetFormatPr defaultColWidth="9.140625" defaultRowHeight="12.75"/>
  <cols>
    <col min="1" max="1" width="46.421875" style="1" customWidth="1"/>
    <col min="2" max="2" width="11.00390625" style="1" bestFit="1" customWidth="1"/>
    <col min="3" max="3" width="12.140625" style="1" bestFit="1" customWidth="1"/>
    <col min="4" max="4" width="17.00390625" style="1" bestFit="1" customWidth="1"/>
    <col min="5" max="5" width="20.57421875" style="1" bestFit="1" customWidth="1"/>
    <col min="6" max="6" width="19.00390625" style="1" bestFit="1" customWidth="1"/>
    <col min="7" max="7" width="17.00390625" style="1" customWidth="1"/>
    <col min="8" max="16384" width="9.140625" style="1" customWidth="1"/>
  </cols>
  <sheetData>
    <row r="1" spans="1:7" ht="15">
      <c r="A1" s="22" t="s">
        <v>37</v>
      </c>
      <c r="F1" s="62"/>
      <c r="G1" s="62" t="s">
        <v>127</v>
      </c>
    </row>
    <row r="2" spans="1:7" ht="15">
      <c r="A2" s="1" t="s">
        <v>36</v>
      </c>
      <c r="F2" s="62"/>
      <c r="G2" s="62" t="s">
        <v>125</v>
      </c>
    </row>
    <row r="3" ht="15">
      <c r="A3" s="1" t="s">
        <v>35</v>
      </c>
    </row>
    <row r="5" ht="15">
      <c r="A5" s="22" t="s">
        <v>73</v>
      </c>
    </row>
    <row r="6" ht="15">
      <c r="A6" s="22" t="s">
        <v>134</v>
      </c>
    </row>
    <row r="7" ht="15">
      <c r="A7" s="22" t="s">
        <v>33</v>
      </c>
    </row>
    <row r="8" ht="15">
      <c r="A8" s="22"/>
    </row>
    <row r="9" ht="15">
      <c r="A9" s="22"/>
    </row>
    <row r="10" ht="15">
      <c r="A10" s="37" t="s">
        <v>140</v>
      </c>
    </row>
    <row r="11" spans="2:7" ht="15">
      <c r="B11" s="47" t="s">
        <v>72</v>
      </c>
      <c r="C11" s="46" t="s">
        <v>72</v>
      </c>
      <c r="D11" s="46" t="s">
        <v>145</v>
      </c>
      <c r="E11" s="46" t="s">
        <v>71</v>
      </c>
      <c r="F11" s="46" t="s">
        <v>70</v>
      </c>
      <c r="G11" s="46" t="s">
        <v>69</v>
      </c>
    </row>
    <row r="12" spans="2:7" ht="15">
      <c r="B12" s="45" t="s">
        <v>68</v>
      </c>
      <c r="C12" s="44" t="s">
        <v>67</v>
      </c>
      <c r="D12" s="44" t="s">
        <v>146</v>
      </c>
      <c r="E12" s="44" t="s">
        <v>66</v>
      </c>
      <c r="F12" s="44" t="s">
        <v>65</v>
      </c>
      <c r="G12" s="40"/>
    </row>
    <row r="13" spans="2:7" ht="15">
      <c r="B13" s="45"/>
      <c r="C13" s="44"/>
      <c r="D13" s="44" t="s">
        <v>147</v>
      </c>
      <c r="E13" s="44" t="s">
        <v>64</v>
      </c>
      <c r="F13" s="44"/>
      <c r="G13" s="44"/>
    </row>
    <row r="14" spans="2:7" ht="15">
      <c r="B14" s="45"/>
      <c r="C14" s="44"/>
      <c r="D14" s="44" t="s">
        <v>148</v>
      </c>
      <c r="E14" s="44"/>
      <c r="F14" s="44"/>
      <c r="G14" s="44"/>
    </row>
    <row r="15" spans="2:7" ht="15">
      <c r="B15" s="43" t="s">
        <v>31</v>
      </c>
      <c r="C15" s="42" t="s">
        <v>31</v>
      </c>
      <c r="D15" s="42" t="s">
        <v>31</v>
      </c>
      <c r="E15" s="42" t="s">
        <v>31</v>
      </c>
      <c r="F15" s="42" t="s">
        <v>31</v>
      </c>
      <c r="G15" s="42" t="s">
        <v>31</v>
      </c>
    </row>
    <row r="16" spans="2:7" ht="15">
      <c r="B16" s="41"/>
      <c r="C16" s="40"/>
      <c r="D16" s="40"/>
      <c r="E16" s="40"/>
      <c r="F16" s="40"/>
      <c r="G16" s="40"/>
    </row>
    <row r="17" spans="1:7" ht="15">
      <c r="A17" s="22" t="s">
        <v>121</v>
      </c>
      <c r="B17" s="36">
        <v>12717</v>
      </c>
      <c r="C17" s="35">
        <v>1776</v>
      </c>
      <c r="D17" s="35">
        <v>0</v>
      </c>
      <c r="E17" s="35">
        <v>2169</v>
      </c>
      <c r="F17" s="35">
        <v>3981</v>
      </c>
      <c r="G17" s="35">
        <f>SUM(B17:F17)</f>
        <v>20643</v>
      </c>
    </row>
    <row r="18" spans="1:7" ht="15">
      <c r="A18" s="1" t="s">
        <v>63</v>
      </c>
      <c r="B18" s="39">
        <v>0</v>
      </c>
      <c r="C18" s="38">
        <v>0</v>
      </c>
      <c r="D18" s="38">
        <v>0</v>
      </c>
      <c r="E18" s="38">
        <v>-2169</v>
      </c>
      <c r="F18" s="38">
        <v>2169</v>
      </c>
      <c r="G18" s="38">
        <f>SUM(B18:F18)</f>
        <v>0</v>
      </c>
    </row>
    <row r="19" spans="2:7" ht="15">
      <c r="B19" s="36"/>
      <c r="C19" s="35"/>
      <c r="D19" s="35"/>
      <c r="E19" s="35"/>
      <c r="F19" s="35"/>
      <c r="G19" s="35"/>
    </row>
    <row r="20" spans="1:7" ht="15">
      <c r="A20" s="22" t="s">
        <v>62</v>
      </c>
      <c r="B20" s="36">
        <f aca="true" t="shared" si="0" ref="B20:G20">SUM(B17:B18)</f>
        <v>12717</v>
      </c>
      <c r="C20" s="35">
        <f t="shared" si="0"/>
        <v>1776</v>
      </c>
      <c r="D20" s="35">
        <f t="shared" si="0"/>
        <v>0</v>
      </c>
      <c r="E20" s="35">
        <f t="shared" si="0"/>
        <v>0</v>
      </c>
      <c r="F20" s="35">
        <f t="shared" si="0"/>
        <v>6150</v>
      </c>
      <c r="G20" s="35">
        <f t="shared" si="0"/>
        <v>20643</v>
      </c>
    </row>
    <row r="21" spans="1:7" ht="15">
      <c r="A21" s="22"/>
      <c r="B21" s="36"/>
      <c r="C21" s="35"/>
      <c r="D21" s="35"/>
      <c r="E21" s="35"/>
      <c r="F21" s="35"/>
      <c r="G21" s="35"/>
    </row>
    <row r="22" spans="1:7" ht="15">
      <c r="A22" s="1" t="s">
        <v>59</v>
      </c>
      <c r="B22" s="36">
        <v>406</v>
      </c>
      <c r="C22" s="35">
        <v>298</v>
      </c>
      <c r="D22" s="35">
        <v>0</v>
      </c>
      <c r="E22" s="35">
        <v>0</v>
      </c>
      <c r="F22" s="35">
        <v>0</v>
      </c>
      <c r="G22" s="35">
        <f>SUM(B22:F22)</f>
        <v>704</v>
      </c>
    </row>
    <row r="23" spans="2:7" ht="15">
      <c r="B23" s="36"/>
      <c r="C23" s="35"/>
      <c r="D23" s="35"/>
      <c r="E23" s="35"/>
      <c r="F23" s="35"/>
      <c r="G23" s="35"/>
    </row>
    <row r="24" spans="1:7" ht="15">
      <c r="A24" s="1" t="s">
        <v>61</v>
      </c>
      <c r="B24" s="36">
        <v>1260</v>
      </c>
      <c r="C24" s="35">
        <v>1978</v>
      </c>
      <c r="D24" s="35">
        <v>0</v>
      </c>
      <c r="E24" s="35">
        <v>0</v>
      </c>
      <c r="F24" s="35">
        <v>0</v>
      </c>
      <c r="G24" s="35">
        <f>SUM(B24:F24)</f>
        <v>3238</v>
      </c>
    </row>
    <row r="25" spans="1:7" ht="15">
      <c r="A25" s="1" t="s">
        <v>60</v>
      </c>
      <c r="B25" s="36">
        <v>0</v>
      </c>
      <c r="C25" s="35">
        <v>-62</v>
      </c>
      <c r="D25" s="35">
        <v>0</v>
      </c>
      <c r="E25" s="35">
        <v>0</v>
      </c>
      <c r="F25" s="35">
        <v>0</v>
      </c>
      <c r="G25" s="35">
        <f>SUM(B25:F25)</f>
        <v>-62</v>
      </c>
    </row>
    <row r="26" spans="2:7" ht="15">
      <c r="B26" s="36"/>
      <c r="C26" s="35"/>
      <c r="D26" s="35"/>
      <c r="E26" s="35"/>
      <c r="F26" s="35"/>
      <c r="G26" s="35"/>
    </row>
    <row r="27" spans="1:7" ht="15">
      <c r="A27" s="1" t="s">
        <v>142</v>
      </c>
      <c r="B27" s="36">
        <v>3574</v>
      </c>
      <c r="C27" s="35">
        <v>-3574</v>
      </c>
      <c r="D27" s="35">
        <v>0</v>
      </c>
      <c r="E27" s="35">
        <v>0</v>
      </c>
      <c r="F27" s="35">
        <v>0</v>
      </c>
      <c r="G27" s="35">
        <f>SUM(B27:F27)</f>
        <v>0</v>
      </c>
    </row>
    <row r="28" spans="1:7" ht="15">
      <c r="A28" s="1" t="s">
        <v>143</v>
      </c>
      <c r="B28" s="36">
        <v>0</v>
      </c>
      <c r="C28" s="35">
        <v>-52</v>
      </c>
      <c r="D28" s="35">
        <v>0</v>
      </c>
      <c r="E28" s="35">
        <v>0</v>
      </c>
      <c r="F28" s="35">
        <v>0</v>
      </c>
      <c r="G28" s="35">
        <f>SUM(B28:F28)</f>
        <v>-52</v>
      </c>
    </row>
    <row r="29" spans="2:7" ht="15">
      <c r="B29" s="36"/>
      <c r="C29" s="35"/>
      <c r="D29" s="35"/>
      <c r="E29" s="35"/>
      <c r="F29" s="35"/>
      <c r="G29" s="35"/>
    </row>
    <row r="30" spans="1:7" ht="15">
      <c r="A30" s="1" t="s">
        <v>144</v>
      </c>
      <c r="B30" s="36">
        <v>0</v>
      </c>
      <c r="C30" s="35">
        <v>0</v>
      </c>
      <c r="D30" s="35">
        <v>-22</v>
      </c>
      <c r="E30" s="35">
        <v>0</v>
      </c>
      <c r="F30" s="35">
        <v>0</v>
      </c>
      <c r="G30" s="35">
        <f>SUM(B30:F30)</f>
        <v>-22</v>
      </c>
    </row>
    <row r="31" spans="2:7" ht="15">
      <c r="B31" s="36"/>
      <c r="C31" s="35"/>
      <c r="D31" s="35"/>
      <c r="E31" s="35"/>
      <c r="F31" s="35"/>
      <c r="G31" s="35"/>
    </row>
    <row r="32" spans="1:7" ht="15">
      <c r="A32" s="1" t="s">
        <v>58</v>
      </c>
      <c r="B32" s="36">
        <v>0</v>
      </c>
      <c r="C32" s="35">
        <v>0</v>
      </c>
      <c r="D32" s="35">
        <v>0</v>
      </c>
      <c r="E32" s="35">
        <v>0</v>
      </c>
      <c r="F32" s="35">
        <v>2150</v>
      </c>
      <c r="G32" s="35">
        <f>SUM(B32:F32)</f>
        <v>2150</v>
      </c>
    </row>
    <row r="33" spans="2:7" ht="15">
      <c r="B33" s="39"/>
      <c r="C33" s="38"/>
      <c r="D33" s="35"/>
      <c r="E33" s="35"/>
      <c r="F33" s="35"/>
      <c r="G33" s="35"/>
    </row>
    <row r="34" spans="1:7" ht="15.75" thickBot="1">
      <c r="A34" s="1" t="s">
        <v>141</v>
      </c>
      <c r="B34" s="34">
        <f aca="true" t="shared" si="1" ref="B34:G34">SUM(B20:B32)</f>
        <v>17957</v>
      </c>
      <c r="C34" s="33">
        <f t="shared" si="1"/>
        <v>364</v>
      </c>
      <c r="D34" s="33">
        <f t="shared" si="1"/>
        <v>-22</v>
      </c>
      <c r="E34" s="33">
        <f t="shared" si="1"/>
        <v>0</v>
      </c>
      <c r="F34" s="33">
        <f t="shared" si="1"/>
        <v>8300</v>
      </c>
      <c r="G34" s="33">
        <f t="shared" si="1"/>
        <v>26599</v>
      </c>
    </row>
    <row r="35" spans="2:7" ht="15.75" thickTop="1">
      <c r="B35" s="29"/>
      <c r="C35" s="29"/>
      <c r="D35" s="29"/>
      <c r="E35" s="29"/>
      <c r="F35" s="29"/>
      <c r="G35" s="29"/>
    </row>
    <row r="36" spans="2:8" ht="15">
      <c r="B36" s="32"/>
      <c r="C36" s="24"/>
      <c r="D36" s="24"/>
      <c r="E36" s="24"/>
      <c r="F36" s="32"/>
      <c r="G36" s="32"/>
      <c r="H36" s="24"/>
    </row>
    <row r="37" spans="2:8" ht="15">
      <c r="B37" s="24"/>
      <c r="C37" s="24"/>
      <c r="D37" s="24"/>
      <c r="E37" s="24"/>
      <c r="F37" s="24"/>
      <c r="G37" s="24"/>
      <c r="H37" s="24"/>
    </row>
    <row r="38" spans="2:8" ht="15">
      <c r="B38" s="24"/>
      <c r="C38" s="24"/>
      <c r="D38" s="24"/>
      <c r="E38" s="24"/>
      <c r="F38" s="24"/>
      <c r="G38" s="24"/>
      <c r="H38" s="24"/>
    </row>
    <row r="39" spans="2:8" ht="15">
      <c r="B39" s="24"/>
      <c r="C39" s="24"/>
      <c r="D39" s="24"/>
      <c r="E39" s="24"/>
      <c r="F39" s="24"/>
      <c r="G39" s="24"/>
      <c r="H39" s="24"/>
    </row>
    <row r="40" spans="2:8" ht="15">
      <c r="B40" s="24"/>
      <c r="C40" s="24"/>
      <c r="D40" s="24"/>
      <c r="E40" s="24"/>
      <c r="F40" s="24"/>
      <c r="G40" s="24"/>
      <c r="H40" s="24"/>
    </row>
    <row r="41" spans="2:8" ht="15">
      <c r="B41" s="24"/>
      <c r="C41" s="24"/>
      <c r="D41" s="24"/>
      <c r="E41" s="24"/>
      <c r="F41" s="24"/>
      <c r="G41" s="24"/>
      <c r="H41" s="24"/>
    </row>
    <row r="42" spans="2:8" ht="15">
      <c r="B42" s="24"/>
      <c r="C42" s="24"/>
      <c r="D42" s="24"/>
      <c r="E42" s="24"/>
      <c r="F42" s="24"/>
      <c r="G42" s="24"/>
      <c r="H42" s="24"/>
    </row>
    <row r="43" spans="2:8" ht="15">
      <c r="B43" s="24"/>
      <c r="C43" s="24"/>
      <c r="D43" s="24"/>
      <c r="E43" s="24"/>
      <c r="F43" s="24"/>
      <c r="G43" s="24"/>
      <c r="H43" s="24"/>
    </row>
  </sheetData>
  <printOptions/>
  <pageMargins left="0.75" right="0.75" top="1" bottom="1" header="0.5" footer="0.5"/>
  <pageSetup fitToHeight="1" fitToWidth="1" horizontalDpi="300" verticalDpi="3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workbookViewId="0" topLeftCell="A1">
      <selection activeCell="A31" sqref="A31"/>
    </sheetView>
  </sheetViews>
  <sheetFormatPr defaultColWidth="9.140625" defaultRowHeight="12.75"/>
  <cols>
    <col min="1" max="1" width="66.57421875" style="55" customWidth="1"/>
    <col min="2" max="2" width="4.140625" style="1" customWidth="1"/>
    <col min="3" max="3" width="31.7109375" style="1" bestFit="1" customWidth="1"/>
    <col min="4" max="4" width="3.57421875" style="1" customWidth="1"/>
    <col min="5" max="5" width="9.8515625" style="1" customWidth="1"/>
    <col min="6" max="6" width="7.57421875" style="1" customWidth="1"/>
    <col min="7" max="16384" width="9.140625" style="1" customWidth="1"/>
  </cols>
  <sheetData>
    <row r="1" spans="1:4" ht="15">
      <c r="A1" s="63" t="s">
        <v>37</v>
      </c>
      <c r="C1" s="62" t="s">
        <v>128</v>
      </c>
      <c r="D1" s="62"/>
    </row>
    <row r="2" spans="1:4" ht="15">
      <c r="A2" s="55" t="s">
        <v>36</v>
      </c>
      <c r="C2" s="62" t="s">
        <v>125</v>
      </c>
      <c r="D2" s="62"/>
    </row>
    <row r="3" ht="15">
      <c r="A3" s="55" t="s">
        <v>35</v>
      </c>
    </row>
    <row r="5" ht="15">
      <c r="A5" s="63" t="s">
        <v>104</v>
      </c>
    </row>
    <row r="6" ht="15">
      <c r="A6" s="63" t="s">
        <v>134</v>
      </c>
    </row>
    <row r="7" ht="15">
      <c r="A7" s="63" t="s">
        <v>33</v>
      </c>
    </row>
    <row r="8" ht="15">
      <c r="A8" s="63"/>
    </row>
    <row r="9" spans="1:3" ht="15">
      <c r="A9" s="63"/>
      <c r="C9" s="29" t="s">
        <v>55</v>
      </c>
    </row>
    <row r="10" spans="1:3" ht="15">
      <c r="A10" s="63"/>
      <c r="C10" s="29" t="s">
        <v>119</v>
      </c>
    </row>
    <row r="11" spans="1:3" ht="15">
      <c r="A11" s="63"/>
      <c r="C11" s="29" t="s">
        <v>118</v>
      </c>
    </row>
    <row r="12" spans="1:4" ht="15">
      <c r="A12" s="63"/>
      <c r="C12" s="27" t="s">
        <v>135</v>
      </c>
      <c r="D12" s="28"/>
    </row>
    <row r="13" ht="15">
      <c r="C13" s="29" t="s">
        <v>31</v>
      </c>
    </row>
    <row r="14" spans="1:3" ht="15">
      <c r="A14" s="63" t="s">
        <v>103</v>
      </c>
      <c r="C14" s="24"/>
    </row>
    <row r="15" spans="1:3" ht="15">
      <c r="A15" s="55" t="s">
        <v>102</v>
      </c>
      <c r="C15" s="24">
        <v>2439</v>
      </c>
    </row>
    <row r="16" spans="1:3" ht="15">
      <c r="A16" s="55" t="s">
        <v>101</v>
      </c>
      <c r="C16" s="24"/>
    </row>
    <row r="17" spans="1:3" ht="15">
      <c r="A17" s="55" t="s">
        <v>149</v>
      </c>
      <c r="C17" s="24">
        <v>164</v>
      </c>
    </row>
    <row r="18" spans="1:3" ht="15">
      <c r="A18" s="55" t="s">
        <v>100</v>
      </c>
      <c r="C18" s="24">
        <v>619</v>
      </c>
    </row>
    <row r="19" spans="1:3" ht="15">
      <c r="A19" s="55" t="s">
        <v>99</v>
      </c>
      <c r="C19" s="24">
        <v>-31</v>
      </c>
    </row>
    <row r="20" spans="1:3" ht="15">
      <c r="A20" s="55" t="s">
        <v>150</v>
      </c>
      <c r="C20" s="24">
        <v>70</v>
      </c>
    </row>
    <row r="21" spans="1:3" ht="15">
      <c r="A21" s="55" t="s">
        <v>98</v>
      </c>
      <c r="C21" s="24">
        <v>298</v>
      </c>
    </row>
    <row r="22" spans="1:3" ht="15">
      <c r="A22" s="55" t="s">
        <v>97</v>
      </c>
      <c r="C22" s="24">
        <v>-32</v>
      </c>
    </row>
    <row r="23" spans="1:3" ht="15">
      <c r="A23" s="55" t="s">
        <v>114</v>
      </c>
      <c r="C23" s="24">
        <v>-142</v>
      </c>
    </row>
    <row r="24" ht="15">
      <c r="C24" s="52"/>
    </row>
    <row r="25" spans="1:3" ht="15">
      <c r="A25" s="55" t="s">
        <v>96</v>
      </c>
      <c r="C25" s="24">
        <f>SUM(C14:C24)</f>
        <v>3385</v>
      </c>
    </row>
    <row r="26" spans="1:3" ht="15">
      <c r="A26" s="55" t="s">
        <v>95</v>
      </c>
      <c r="C26" s="24">
        <v>-2212</v>
      </c>
    </row>
    <row r="27" spans="1:3" ht="15">
      <c r="A27" s="55" t="s">
        <v>94</v>
      </c>
      <c r="C27" s="24">
        <v>248</v>
      </c>
    </row>
    <row r="28" ht="15">
      <c r="C28" s="52"/>
    </row>
    <row r="29" spans="1:3" ht="15">
      <c r="A29" s="55" t="s">
        <v>131</v>
      </c>
      <c r="C29" s="24">
        <f>SUM(C25:C28)</f>
        <v>1421</v>
      </c>
    </row>
    <row r="30" spans="1:3" ht="15">
      <c r="A30" s="55" t="s">
        <v>93</v>
      </c>
      <c r="C30" s="24">
        <f>-C21</f>
        <v>-298</v>
      </c>
    </row>
    <row r="31" spans="1:3" ht="15">
      <c r="A31" s="55" t="s">
        <v>92</v>
      </c>
      <c r="C31" s="52">
        <v>-244</v>
      </c>
    </row>
    <row r="32" spans="1:3" ht="15">
      <c r="A32" s="63" t="s">
        <v>132</v>
      </c>
      <c r="C32" s="24">
        <f>SUM(C29:C31)</f>
        <v>879</v>
      </c>
    </row>
    <row r="33" ht="15">
      <c r="C33" s="24"/>
    </row>
    <row r="34" spans="1:3" ht="15">
      <c r="A34" s="63" t="s">
        <v>91</v>
      </c>
      <c r="C34" s="24"/>
    </row>
    <row r="35" spans="1:3" ht="15">
      <c r="A35" s="55" t="s">
        <v>90</v>
      </c>
      <c r="C35" s="24">
        <f>-C22</f>
        <v>32</v>
      </c>
    </row>
    <row r="36" spans="1:3" ht="15">
      <c r="A36" s="55" t="s">
        <v>27</v>
      </c>
      <c r="C36" s="24">
        <v>-300</v>
      </c>
    </row>
    <row r="37" spans="1:3" ht="15">
      <c r="A37" s="55" t="s">
        <v>151</v>
      </c>
      <c r="C37" s="24">
        <v>-1809</v>
      </c>
    </row>
    <row r="38" spans="1:3" ht="15">
      <c r="A38" s="55" t="s">
        <v>122</v>
      </c>
      <c r="C38" s="24">
        <v>-15</v>
      </c>
    </row>
    <row r="39" spans="1:3" ht="15">
      <c r="A39" s="55" t="s">
        <v>89</v>
      </c>
      <c r="C39" s="52">
        <v>-5435</v>
      </c>
    </row>
    <row r="40" spans="1:3" ht="15">
      <c r="A40" s="63" t="s">
        <v>88</v>
      </c>
      <c r="C40" s="24">
        <f>SUM(C35:C39)</f>
        <v>-7527</v>
      </c>
    </row>
    <row r="41" ht="15">
      <c r="C41" s="24"/>
    </row>
    <row r="42" spans="1:3" ht="15">
      <c r="A42" s="63" t="s">
        <v>87</v>
      </c>
      <c r="C42" s="24"/>
    </row>
    <row r="43" spans="1:3" ht="15">
      <c r="A43" s="55" t="s">
        <v>129</v>
      </c>
      <c r="C43" s="24">
        <v>376</v>
      </c>
    </row>
    <row r="44" spans="1:3" ht="15">
      <c r="A44" s="55" t="s">
        <v>152</v>
      </c>
      <c r="C44" s="24">
        <v>71</v>
      </c>
    </row>
    <row r="45" spans="1:3" ht="15">
      <c r="A45" s="55" t="s">
        <v>130</v>
      </c>
      <c r="C45" s="24">
        <v>2530</v>
      </c>
    </row>
    <row r="46" spans="1:3" ht="15">
      <c r="A46" s="55" t="s">
        <v>86</v>
      </c>
      <c r="C46" s="24">
        <v>-110</v>
      </c>
    </row>
    <row r="47" spans="1:3" ht="15">
      <c r="A47" s="55" t="s">
        <v>85</v>
      </c>
      <c r="C47" s="24">
        <v>3176</v>
      </c>
    </row>
    <row r="48" spans="1:3" ht="15">
      <c r="A48" s="55" t="s">
        <v>153</v>
      </c>
      <c r="C48" s="24">
        <v>-52</v>
      </c>
    </row>
    <row r="49" spans="1:3" ht="15">
      <c r="A49" s="55" t="s">
        <v>115</v>
      </c>
      <c r="C49" s="52">
        <v>704</v>
      </c>
    </row>
    <row r="50" spans="1:3" ht="15">
      <c r="A50" s="63" t="s">
        <v>84</v>
      </c>
      <c r="C50" s="24">
        <f>SUM(C43:C49)</f>
        <v>6695</v>
      </c>
    </row>
    <row r="51" ht="15">
      <c r="C51" s="53"/>
    </row>
    <row r="52" spans="1:3" ht="15">
      <c r="A52" s="63" t="s">
        <v>133</v>
      </c>
      <c r="C52" s="24">
        <f>C32+C40+C50</f>
        <v>47</v>
      </c>
    </row>
    <row r="53" ht="15">
      <c r="C53" s="24"/>
    </row>
    <row r="54" spans="1:3" ht="15">
      <c r="A54" s="63" t="s">
        <v>83</v>
      </c>
      <c r="C54" s="24"/>
    </row>
    <row r="55" spans="1:3" ht="15">
      <c r="A55" s="63" t="s">
        <v>109</v>
      </c>
      <c r="C55" s="23">
        <v>1193</v>
      </c>
    </row>
    <row r="56" spans="1:3" ht="15">
      <c r="A56" s="63"/>
      <c r="C56" s="23"/>
    </row>
    <row r="57" spans="1:3" ht="15">
      <c r="A57" s="63" t="s">
        <v>154</v>
      </c>
      <c r="C57" s="23">
        <v>-22</v>
      </c>
    </row>
    <row r="58" ht="15">
      <c r="C58" s="24"/>
    </row>
    <row r="59" spans="1:3" ht="15">
      <c r="A59" s="63" t="s">
        <v>117</v>
      </c>
      <c r="C59" s="49"/>
    </row>
    <row r="60" spans="1:3" ht="15.75" thickBot="1">
      <c r="A60" s="63" t="s">
        <v>116</v>
      </c>
      <c r="C60" s="51">
        <f>SUM(C52:C58)</f>
        <v>1218</v>
      </c>
    </row>
    <row r="61" spans="1:3" ht="15.75" thickTop="1">
      <c r="A61" s="63"/>
      <c r="C61" s="32"/>
    </row>
    <row r="62" spans="1:3" ht="15">
      <c r="A62" s="63"/>
      <c r="C62" s="32"/>
    </row>
    <row r="63" spans="1:3" ht="15">
      <c r="A63" s="55" t="s">
        <v>82</v>
      </c>
      <c r="C63" s="24"/>
    </row>
    <row r="64" ht="15">
      <c r="C64" s="50" t="s">
        <v>31</v>
      </c>
    </row>
    <row r="65" spans="1:3" ht="15">
      <c r="A65" s="55" t="s">
        <v>81</v>
      </c>
      <c r="C65" s="24">
        <v>5471</v>
      </c>
    </row>
    <row r="66" spans="1:3" ht="15">
      <c r="A66" s="55" t="s">
        <v>80</v>
      </c>
      <c r="C66" s="24">
        <v>-36</v>
      </c>
    </row>
    <row r="67" spans="1:3" ht="15.75" thickBot="1">
      <c r="A67" s="55" t="s">
        <v>79</v>
      </c>
      <c r="C67" s="48">
        <f>SUM(C65:C66)</f>
        <v>5435</v>
      </c>
    </row>
    <row r="68" ht="15.75" thickTop="1">
      <c r="C68" s="24"/>
    </row>
    <row r="69" spans="1:3" ht="15">
      <c r="A69" s="55" t="s">
        <v>78</v>
      </c>
      <c r="C69" s="24"/>
    </row>
    <row r="70" spans="1:3" ht="15">
      <c r="A70" s="64" t="s">
        <v>77</v>
      </c>
      <c r="C70" s="24"/>
    </row>
    <row r="71" spans="1:3" ht="15">
      <c r="A71" s="65"/>
      <c r="C71" s="24"/>
    </row>
    <row r="72" spans="1:3" ht="15">
      <c r="A72" s="65"/>
      <c r="C72" s="50" t="s">
        <v>31</v>
      </c>
    </row>
    <row r="73" spans="1:3" ht="15">
      <c r="A73" s="65" t="s">
        <v>76</v>
      </c>
      <c r="C73" s="24">
        <v>674</v>
      </c>
    </row>
    <row r="74" spans="1:3" ht="15">
      <c r="A74" s="65" t="s">
        <v>18</v>
      </c>
      <c r="C74" s="24">
        <v>1218</v>
      </c>
    </row>
    <row r="75" spans="1:3" ht="15">
      <c r="A75" s="65" t="s">
        <v>75</v>
      </c>
      <c r="C75" s="24">
        <v>0</v>
      </c>
    </row>
    <row r="76" ht="15">
      <c r="C76" s="49">
        <f>+SUM(C73:C75)</f>
        <v>1892</v>
      </c>
    </row>
    <row r="77" spans="1:3" ht="15">
      <c r="A77" s="65" t="s">
        <v>74</v>
      </c>
      <c r="C77" s="32">
        <f>-C73</f>
        <v>-674</v>
      </c>
    </row>
    <row r="78" spans="1:3" ht="15.75" thickBot="1">
      <c r="A78" s="65"/>
      <c r="C78" s="48">
        <f>SUM(C76:C77)</f>
        <v>1218</v>
      </c>
    </row>
    <row r="79" spans="1:3" ht="15.75" thickTop="1">
      <c r="A79" s="65"/>
      <c r="C79" s="32"/>
    </row>
    <row r="80" spans="1:4" ht="15">
      <c r="A80" s="66"/>
      <c r="B80" s="3"/>
      <c r="C80" s="32"/>
      <c r="D80" s="3"/>
    </row>
  </sheetData>
  <printOptions/>
  <pageMargins left="0.75" right="0.75" top="1" bottom="1" header="0.5" footer="0.5"/>
  <pageSetup fitToHeight="1" fitToWidth="1" horizontalDpi="300" verticalDpi="3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CWC</cp:lastModifiedBy>
  <cp:lastPrinted>2008-02-18T02:42:54Z</cp:lastPrinted>
  <dcterms:created xsi:type="dcterms:W3CDTF">2006-08-02T08:16:39Z</dcterms:created>
  <dcterms:modified xsi:type="dcterms:W3CDTF">2008-02-27T10:20:57Z</dcterms:modified>
  <cp:category/>
  <cp:version/>
  <cp:contentType/>
  <cp:contentStatus/>
</cp:coreProperties>
</file>