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165" windowWidth="972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<sst xmlns="http://schemas.openxmlformats.org/spreadsheetml/2006/main" count="232" uniqueCount="129">
  <si>
    <t>(Incorporated in Malaysia)</t>
  </si>
  <si>
    <t>(The figures have not been audited)</t>
  </si>
  <si>
    <t>Turnover</t>
  </si>
  <si>
    <t>Depreciation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</si>
  <si>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</si>
  <si>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</si>
  <si>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</si>
  <si>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</si>
  <si>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</si>
  <si>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</si>
  <si>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</si>
  <si>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</si>
  <si>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</si>
  <si>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</si>
  <si>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</si>
  <si>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</si>
  <si>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</si>
  <si>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</si>
  <si>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</si>
  <si>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</si>
  <si>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</si>
  <si>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</si>
  <si>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Bank borrowings - secured</t>
  </si>
  <si>
    <t>FINANCED BY:-</t>
  </si>
  <si>
    <t>Share capital</t>
  </si>
  <si>
    <t>SHAREHOLDERS' EQUITY</t>
  </si>
  <si>
    <t>(UNAUDITED)</t>
  </si>
  <si>
    <t>(AUDITED)</t>
  </si>
  <si>
    <t xml:space="preserve">SHARE </t>
  </si>
  <si>
    <t>CAPITAL</t>
  </si>
  <si>
    <t>TOTAL</t>
  </si>
  <si>
    <t>CONDENSED CONSOLIDATED CASH FLOW STATEMENT</t>
  </si>
  <si>
    <t>CASH FLOWS FROM OPERATING ACTIVITIES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</si>
  <si>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</si>
  <si>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</si>
  <si>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</si>
  <si>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</si>
  <si>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</si>
  <si>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Purchase of property, plant and equipment</t>
  </si>
  <si>
    <t>CASH FLOWS FROM FINANCING ACTIVITIES</t>
  </si>
  <si>
    <t>NET CASH FROM FINANCING ACTIVITIES</t>
  </si>
  <si>
    <t>CASH AND CASH EQUIVALENTS</t>
  </si>
  <si>
    <t>AT END OF THE FINANCIAL</t>
  </si>
  <si>
    <t>PROPERTY, PLANT &amp; EQUIPMENT</t>
  </si>
  <si>
    <t>*</t>
  </si>
  <si>
    <t>CONDENSED CONSOLIDATED STATEMENT OF CHANGES IN EQUITY</t>
  </si>
  <si>
    <t>CONDENSED CONSOLIDATED BALANCE SHEETS</t>
  </si>
  <si>
    <t>shares in issue ('000)</t>
  </si>
  <si>
    <t>Retained profits</t>
  </si>
  <si>
    <t>DEFERRED AND LONG TERM LIABILITIES</t>
  </si>
  <si>
    <t>Notes:</t>
  </si>
  <si>
    <t>AS AT</t>
  </si>
  <si>
    <t>Tax recoverable</t>
  </si>
  <si>
    <t>Deposits with financial institutions</t>
  </si>
  <si>
    <t>Net tangible assets per ordinary share (sen)</t>
  </si>
  <si>
    <t>KARYON INDUSTRIES BERHAD</t>
  </si>
  <si>
    <t>(Company No : 612797-T)</t>
  </si>
  <si>
    <t>INVESTMENT</t>
  </si>
  <si>
    <t>Reserve on consolidation</t>
  </si>
  <si>
    <t>Share premium</t>
  </si>
  <si>
    <t>Exercise of ESOS options</t>
  </si>
  <si>
    <t>PREMIUM</t>
  </si>
  <si>
    <t xml:space="preserve">RESERVE </t>
  </si>
  <si>
    <t>ON</t>
  </si>
  <si>
    <t>CONSOLIDATION</t>
  </si>
  <si>
    <t>Profit before tax</t>
  </si>
  <si>
    <t>CASH FLOWS FROM INVESTING ACTIVITIES</t>
  </si>
  <si>
    <t>Interest expenses</t>
  </si>
  <si>
    <t xml:space="preserve">and tax </t>
  </si>
  <si>
    <t>Tax expense</t>
  </si>
  <si>
    <t>Net profit after tax</t>
  </si>
  <si>
    <t>NET CASH USED IN INVESTING ACTIVITIES</t>
  </si>
  <si>
    <t xml:space="preserve">  Basic</t>
  </si>
  <si>
    <t xml:space="preserve">  Diluted</t>
  </si>
  <si>
    <t>Profit before interest, depreciation</t>
  </si>
  <si>
    <t xml:space="preserve">TO DATE </t>
  </si>
  <si>
    <t>Interest income</t>
  </si>
  <si>
    <t>Drawdown of bankers' acceptances/trust receipts</t>
  </si>
  <si>
    <t>NET CURRENT ASSETS</t>
  </si>
  <si>
    <t>Other receivables, deposits and prepayments</t>
  </si>
  <si>
    <t>Deferred tax liability</t>
  </si>
  <si>
    <t>Repayment of hire purchase creditors</t>
  </si>
  <si>
    <t xml:space="preserve">Proceeds from Exercise of ESOS Options </t>
  </si>
  <si>
    <t>Other income</t>
  </si>
  <si>
    <t>Earnings per share (sen)</t>
  </si>
  <si>
    <t>Dividend per share (sen)</t>
  </si>
  <si>
    <t>Less: Fixed deposits pledged to financial instituitions</t>
  </si>
  <si>
    <t>AT BEGINNING OF THE FINANCIAL YEAR</t>
  </si>
  <si>
    <t xml:space="preserve">Bank overdraft included in borrowings  </t>
  </si>
  <si>
    <t>Tax liability</t>
  </si>
  <si>
    <t>Adjustments for:</t>
  </si>
  <si>
    <t>PERIOD #</t>
  </si>
  <si>
    <t>QUARTER #</t>
  </si>
  <si>
    <t>*   Represents RM51.00</t>
  </si>
  <si>
    <t>FOR THE 1ST QUARTER ENDED 30 JUNE 2005</t>
  </si>
  <si>
    <t>30/06/2005</t>
  </si>
  <si>
    <t>30/06/2004</t>
  </si>
  <si>
    <t>QUARTER</t>
  </si>
  <si>
    <t xml:space="preserve">AS AT 30 JUNE 2005 </t>
  </si>
  <si>
    <t xml:space="preserve">FOR THE 1ST QUARTER ENDED 30 JUNE 2005 </t>
  </si>
  <si>
    <t>CASH USED IN OPERATIONS</t>
  </si>
  <si>
    <t>NET CASH USED IN OPERATING ACTIVITIES</t>
  </si>
  <si>
    <t>Drawdown of term loans</t>
  </si>
  <si>
    <t>Repayment of term loans</t>
  </si>
  <si>
    <t>* Cash and cash equivalents</t>
  </si>
  <si>
    <t>31/03/2005</t>
  </si>
  <si>
    <t>CONDENSED CONSOLIDATED INCOME STATEMENTS</t>
  </si>
  <si>
    <t xml:space="preserve">(The unaudited Condensed Consolidated Income Statement should be read in conjunction with the Annual Financial </t>
  </si>
  <si>
    <t>#   No comparative figures for the preceding year corresponding quarter/period are presented as the KIB Group has only</t>
  </si>
  <si>
    <t>Note:</t>
  </si>
  <si>
    <t>Report for the financial year ended 31 March 2005)</t>
  </si>
  <si>
    <t xml:space="preserve">(The unaudited Condensed Consolidated Balance Sheet should be read in conjunction with the Annual Financial </t>
  </si>
  <si>
    <t>Balance as at 01.04.2005</t>
  </si>
  <si>
    <t>Balance as at 30.06.2005</t>
  </si>
  <si>
    <t>No comparative figures for the preceding year corresponding period are presented as the KIB Group has only commenced to publish</t>
  </si>
  <si>
    <t>PROFITS</t>
  </si>
  <si>
    <t>RETAINED</t>
  </si>
  <si>
    <t>Net profit for the period</t>
  </si>
  <si>
    <t>(The unaudited Condensed Consolidated Statement of Changes in Equity should be read in conjunction with the Annual Financial Report</t>
  </si>
  <si>
    <t>Interest received</t>
  </si>
  <si>
    <t>NET DECREASE IN CASH AND CASH EQUIVALENTS</t>
  </si>
  <si>
    <t>#   No comparative figures for the preceding year corresponding period are presented as the KIB Group has only</t>
  </si>
  <si>
    <t>(The unaudited Condensed Consolidated Cash Flow Statement should be read in conjunction with the Annual Financial</t>
  </si>
  <si>
    <t>Report for the financial year ended 31 March 2005.)</t>
  </si>
  <si>
    <t xml:space="preserve">     commenced to publish its 1st set of unaudited interim results from the 2nd quarter ended 30 September 2004.</t>
  </si>
  <si>
    <t xml:space="preserve"> its 1st set of unaudited interim results from the 2nd quarter ended 30 September 2004.</t>
  </si>
  <si>
    <t>for the financial year ended 31 March 2005)</t>
  </si>
  <si>
    <t xml:space="preserve">Cash and cash equivalents included in the cash flow statements comprise of the following: </t>
  </si>
  <si>
    <t>PERIOD 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</si>
</sst>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4">
    <font>
      <sz val="10"/>
      <name val="Book Antiqu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1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2" xfId="15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65" fontId="2" fillId="0" borderId="3" xfId="15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NumberFormat="1" applyFont="1" applyAlignment="1">
      <alignment/>
    </xf>
    <xf numFmtId="43" fontId="2" fillId="0" borderId="0" xfId="15" applyFont="1" applyAlignment="1">
      <alignment horizontal="right"/>
    </xf>
    <xf numFmtId="43" fontId="2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15" applyNumberFormat="1" applyFont="1" applyBorder="1" applyAlignment="1">
      <alignment horizontal="right"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right"/>
    </xf>
    <xf numFmtId="165" fontId="2" fillId="0" borderId="3" xfId="15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left" indent="2"/>
    </xf>
    <xf numFmtId="165" fontId="1" fillId="0" borderId="0" xfId="15" applyNumberFormat="1" applyFont="1" applyAlignment="1">
      <alignment horizontal="center"/>
    </xf>
    <xf numFmtId="0" fontId="2" fillId="0" borderId="0" xfId="0" applyFont="1" applyBorder="1" applyAlignment="1">
      <alignment/>
    </xf>
    <xf numFmtId="167" fontId="2" fillId="0" borderId="0" xfId="15" applyNumberFormat="1" applyFont="1" applyAlignment="1">
      <alignment/>
    </xf>
    <xf numFmtId="15" fontId="2" fillId="0" borderId="0" xfId="0" applyNumberFormat="1" applyFont="1" applyAlignment="1">
      <alignment/>
    </xf>
    <xf numFmtId="165" fontId="2" fillId="0" borderId="0" xfId="15" applyNumberFormat="1" applyFont="1" applyFill="1" applyAlignment="1">
      <alignment/>
    </xf>
    <xf numFmtId="165" fontId="2" fillId="0" borderId="8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3" xfId="15" applyNumberFormat="1" applyFont="1" applyFill="1" applyBorder="1" applyAlignment="1">
      <alignment/>
    </xf>
    <xf numFmtId="15" fontId="2" fillId="0" borderId="0" xfId="0" applyNumberFormat="1" applyFont="1" applyFill="1" applyAlignment="1">
      <alignment/>
    </xf>
    <xf numFmtId="15" fontId="2" fillId="0" borderId="0" xfId="0" applyNumberFormat="1" applyFont="1" applyFill="1" applyAlignment="1" quotePrefix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shrinkToFit="1"/>
    </xf>
    <xf numFmtId="0" fontId="2" fillId="0" borderId="0" xfId="0" applyFont="1" applyFill="1" applyAlignment="1">
      <alignment horizontal="righ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workbookViewId="0" topLeftCell="A1">
      <selection activeCell="B7" sqref="B7"/>
    </sheetView>
  </sheetViews>
  <sheetFormatPr defaultColWidth="9.140625" defaultRowHeight="13.5"/>
  <cols>
    <col min="1" max="1" width="28.57421875" style="2" customWidth="1"/>
    <col min="2" max="2" width="2.421875" style="2" customWidth="1"/>
    <col min="3" max="3" width="15.140625" style="2" customWidth="1"/>
    <col min="4" max="4" width="2.28125" style="2" customWidth="1"/>
    <col min="5" max="5" width="18.7109375" style="2" bestFit="1" customWidth="1"/>
    <col min="6" max="6" width="2.28125" style="2" customWidth="1"/>
    <col min="7" max="7" width="13.8515625" style="2" customWidth="1"/>
    <col min="8" max="8" width="2.28125" style="2" customWidth="1"/>
    <col min="9" max="9" width="20.7109375" style="2" bestFit="1" customWidth="1"/>
    <col min="10" max="16384" width="9.140625" style="2" customWidth="1"/>
  </cols>
  <sheetData>
    <row r="1" spans="1:9" ht="15">
      <c r="A1" s="1" t="s">
        <v>55</v>
      </c>
      <c r="B1" s="1"/>
      <c r="G1" s="56"/>
      <c r="H1" s="56"/>
      <c r="I1" s="56"/>
    </row>
    <row r="2" spans="1:9" ht="15">
      <c r="A2" s="2" t="s">
        <v>56</v>
      </c>
      <c r="G2" s="48"/>
      <c r="I2" s="4"/>
    </row>
    <row r="3" ht="15">
      <c r="A3" s="2" t="s">
        <v>0</v>
      </c>
    </row>
    <row r="5" spans="1:2" ht="15">
      <c r="A5" s="1" t="s">
        <v>106</v>
      </c>
      <c r="B5" s="1"/>
    </row>
    <row r="6" spans="1:2" ht="15">
      <c r="A6" s="1" t="s">
        <v>94</v>
      </c>
      <c r="B6" s="1"/>
    </row>
    <row r="7" spans="1:2" ht="15">
      <c r="A7" s="1" t="s">
        <v>1</v>
      </c>
      <c r="B7" s="1"/>
    </row>
    <row r="8" spans="1:2" ht="15">
      <c r="A8" s="1"/>
      <c r="B8" s="1"/>
    </row>
    <row r="9" spans="1:9" ht="15">
      <c r="A9" s="1"/>
      <c r="B9" s="1"/>
      <c r="C9" s="55" t="s">
        <v>4</v>
      </c>
      <c r="D9" s="55"/>
      <c r="E9" s="55"/>
      <c r="F9" s="6"/>
      <c r="G9" s="55" t="s">
        <v>10</v>
      </c>
      <c r="H9" s="55"/>
      <c r="I9" s="55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7</v>
      </c>
      <c r="D11" s="6"/>
      <c r="E11" s="6" t="s">
        <v>6</v>
      </c>
      <c r="F11" s="6"/>
      <c r="G11" s="6" t="s">
        <v>7</v>
      </c>
      <c r="H11" s="6"/>
      <c r="I11" s="6" t="s">
        <v>6</v>
      </c>
    </row>
    <row r="12" spans="3:9" ht="15">
      <c r="C12" s="6" t="s">
        <v>8</v>
      </c>
      <c r="D12" s="6"/>
      <c r="E12" s="6" t="s">
        <v>9</v>
      </c>
      <c r="F12" s="6"/>
      <c r="G12" s="6" t="s">
        <v>8</v>
      </c>
      <c r="H12" s="6"/>
      <c r="I12" s="6" t="s">
        <v>9</v>
      </c>
    </row>
    <row r="13" spans="3:9" ht="15">
      <c r="C13" s="6" t="s">
        <v>97</v>
      </c>
      <c r="D13" s="6"/>
      <c r="E13" s="6" t="s">
        <v>92</v>
      </c>
      <c r="F13" s="6"/>
      <c r="G13" s="6" t="s">
        <v>75</v>
      </c>
      <c r="H13" s="6"/>
      <c r="I13" s="6" t="s">
        <v>91</v>
      </c>
    </row>
    <row r="14" spans="3:9" ht="15">
      <c r="C14" s="6"/>
      <c r="D14" s="6"/>
      <c r="E14" s="6"/>
      <c r="F14" s="6"/>
      <c r="G14" s="6"/>
      <c r="H14" s="6"/>
      <c r="I14" s="6"/>
    </row>
    <row r="15" spans="3:9" ht="15">
      <c r="C15" s="7" t="s">
        <v>95</v>
      </c>
      <c r="D15" s="8"/>
      <c r="E15" s="7" t="s">
        <v>96</v>
      </c>
      <c r="F15" s="8"/>
      <c r="G15" s="7" t="s">
        <v>95</v>
      </c>
      <c r="H15" s="8"/>
      <c r="I15" s="7" t="s">
        <v>96</v>
      </c>
    </row>
    <row r="16" spans="3:9" ht="15">
      <c r="C16" s="9" t="s">
        <v>5</v>
      </c>
      <c r="D16" s="9"/>
      <c r="E16" s="9" t="s">
        <v>5</v>
      </c>
      <c r="F16" s="9"/>
      <c r="G16" s="9" t="s">
        <v>5</v>
      </c>
      <c r="H16" s="9"/>
      <c r="I16" s="9" t="s">
        <v>5</v>
      </c>
    </row>
    <row r="17" spans="3:9" ht="15">
      <c r="C17" s="10"/>
      <c r="D17" s="10"/>
      <c r="E17" s="10"/>
      <c r="F17" s="10"/>
      <c r="G17" s="10"/>
      <c r="H17" s="10"/>
      <c r="I17" s="10"/>
    </row>
    <row r="18" spans="1:9" ht="15.75" thickBot="1">
      <c r="A18" s="2" t="s">
        <v>2</v>
      </c>
      <c r="C18" s="11">
        <v>10709</v>
      </c>
      <c r="E18" s="12" t="s">
        <v>13</v>
      </c>
      <c r="G18" s="11">
        <v>10709</v>
      </c>
      <c r="I18" s="12" t="s">
        <v>13</v>
      </c>
    </row>
    <row r="19" spans="3:9" ht="15">
      <c r="C19" s="13"/>
      <c r="E19" s="14"/>
      <c r="G19" s="13"/>
      <c r="I19" s="14"/>
    </row>
    <row r="20" spans="1:9" ht="15">
      <c r="A20" s="2" t="s">
        <v>83</v>
      </c>
      <c r="C20" s="13">
        <v>28</v>
      </c>
      <c r="E20" s="14" t="s">
        <v>13</v>
      </c>
      <c r="G20" s="13">
        <v>28</v>
      </c>
      <c r="I20" s="14" t="s">
        <v>13</v>
      </c>
    </row>
    <row r="21" spans="1:9" ht="15">
      <c r="A21" s="15"/>
      <c r="C21" s="16"/>
      <c r="E21" s="17"/>
      <c r="G21" s="16"/>
      <c r="I21" s="17"/>
    </row>
    <row r="22" spans="1:9" ht="15">
      <c r="A22" s="2" t="s">
        <v>74</v>
      </c>
      <c r="C22" s="13">
        <v>969</v>
      </c>
      <c r="E22" s="14" t="s">
        <v>13</v>
      </c>
      <c r="G22" s="13">
        <v>969</v>
      </c>
      <c r="I22" s="14" t="s">
        <v>13</v>
      </c>
    </row>
    <row r="23" spans="1:9" ht="15">
      <c r="A23" s="15" t="s">
        <v>68</v>
      </c>
      <c r="C23" s="13"/>
      <c r="E23" s="14"/>
      <c r="G23" s="13"/>
      <c r="I23" s="14"/>
    </row>
    <row r="24" spans="1:9" ht="15">
      <c r="A24" s="15"/>
      <c r="C24" s="13"/>
      <c r="E24" s="14"/>
      <c r="G24" s="13"/>
      <c r="I24" s="14"/>
    </row>
    <row r="25" spans="1:9" ht="15">
      <c r="A25" s="2" t="s">
        <v>67</v>
      </c>
      <c r="C25" s="13">
        <v>-55</v>
      </c>
      <c r="E25" s="14" t="s">
        <v>13</v>
      </c>
      <c r="G25" s="13">
        <v>-55</v>
      </c>
      <c r="I25" s="14" t="s">
        <v>13</v>
      </c>
    </row>
    <row r="26" spans="3:9" ht="15">
      <c r="C26" s="13"/>
      <c r="E26" s="14"/>
      <c r="G26" s="13"/>
      <c r="I26" s="14"/>
    </row>
    <row r="27" spans="1:9" ht="15">
      <c r="A27" s="2" t="s">
        <v>3</v>
      </c>
      <c r="C27" s="13">
        <v>-135</v>
      </c>
      <c r="E27" s="14" t="s">
        <v>13</v>
      </c>
      <c r="G27" s="13">
        <v>-135</v>
      </c>
      <c r="I27" s="14" t="s">
        <v>13</v>
      </c>
    </row>
    <row r="28" spans="3:9" ht="15">
      <c r="C28" s="16"/>
      <c r="E28" s="17"/>
      <c r="G28" s="16"/>
      <c r="I28" s="17"/>
    </row>
    <row r="29" spans="1:9" ht="15">
      <c r="A29" s="2" t="s">
        <v>65</v>
      </c>
      <c r="C29" s="13">
        <f>SUM(C22:C28)</f>
        <v>779</v>
      </c>
      <c r="E29" s="14" t="s">
        <v>13</v>
      </c>
      <c r="G29" s="13">
        <f>SUM(G22:G28)</f>
        <v>779</v>
      </c>
      <c r="I29" s="14" t="s">
        <v>13</v>
      </c>
    </row>
    <row r="30" spans="3:9" ht="15">
      <c r="C30" s="13"/>
      <c r="E30" s="14"/>
      <c r="G30" s="13"/>
      <c r="I30" s="14"/>
    </row>
    <row r="31" spans="1:9" ht="15">
      <c r="A31" s="2" t="s">
        <v>69</v>
      </c>
      <c r="C31" s="13">
        <v>-91</v>
      </c>
      <c r="E31" s="14" t="s">
        <v>13</v>
      </c>
      <c r="G31" s="13">
        <v>-91</v>
      </c>
      <c r="I31" s="14" t="s">
        <v>13</v>
      </c>
    </row>
    <row r="32" spans="3:9" ht="15">
      <c r="C32" s="16"/>
      <c r="E32" s="17"/>
      <c r="G32" s="16"/>
      <c r="I32" s="17"/>
    </row>
    <row r="33" spans="1:9" ht="15.75" thickBot="1">
      <c r="A33" s="2" t="s">
        <v>70</v>
      </c>
      <c r="C33" s="18">
        <f>SUM(C29:C32)</f>
        <v>688</v>
      </c>
      <c r="E33" s="19" t="s">
        <v>13</v>
      </c>
      <c r="G33" s="18">
        <f>SUM(G29:G32)</f>
        <v>688</v>
      </c>
      <c r="I33" s="19" t="s">
        <v>13</v>
      </c>
    </row>
    <row r="34" spans="3:9" ht="15.75" thickTop="1">
      <c r="C34" s="13"/>
      <c r="E34" s="14"/>
      <c r="G34" s="13"/>
      <c r="I34" s="14"/>
    </row>
    <row r="35" spans="1:9" ht="15">
      <c r="A35" s="2" t="s">
        <v>12</v>
      </c>
      <c r="C35" s="13"/>
      <c r="E35" s="14"/>
      <c r="G35" s="13"/>
      <c r="I35" s="14"/>
    </row>
    <row r="36" spans="1:9" ht="15">
      <c r="A36" s="2" t="s">
        <v>47</v>
      </c>
      <c r="C36" s="13"/>
      <c r="E36" s="14"/>
      <c r="G36" s="13"/>
      <c r="I36" s="14"/>
    </row>
    <row r="37" spans="1:9" ht="15">
      <c r="A37" s="2" t="s">
        <v>72</v>
      </c>
      <c r="C37" s="13">
        <v>125346</v>
      </c>
      <c r="E37" s="14" t="s">
        <v>13</v>
      </c>
      <c r="G37" s="13">
        <v>125346</v>
      </c>
      <c r="I37" s="14" t="s">
        <v>13</v>
      </c>
    </row>
    <row r="38" spans="1:9" ht="15">
      <c r="A38" s="2" t="s">
        <v>73</v>
      </c>
      <c r="C38" s="13">
        <v>127304</v>
      </c>
      <c r="E38" s="14" t="s">
        <v>13</v>
      </c>
      <c r="G38" s="13">
        <v>127304</v>
      </c>
      <c r="I38" s="14" t="s">
        <v>13</v>
      </c>
    </row>
    <row r="39" spans="3:9" ht="15">
      <c r="C39" s="20"/>
      <c r="E39" s="14"/>
      <c r="G39" s="13"/>
      <c r="I39" s="14"/>
    </row>
    <row r="40" spans="1:9" ht="15">
      <c r="A40" s="2" t="s">
        <v>84</v>
      </c>
      <c r="C40" s="21"/>
      <c r="E40" s="14"/>
      <c r="G40" s="21"/>
      <c r="I40" s="14"/>
    </row>
    <row r="41" spans="1:9" ht="15">
      <c r="A41" s="2" t="s">
        <v>72</v>
      </c>
      <c r="C41" s="21">
        <v>0.55</v>
      </c>
      <c r="E41" s="14" t="s">
        <v>13</v>
      </c>
      <c r="G41" s="20">
        <v>0.55</v>
      </c>
      <c r="I41" s="14" t="s">
        <v>13</v>
      </c>
    </row>
    <row r="42" spans="1:9" ht="15">
      <c r="A42" s="2" t="s">
        <v>73</v>
      </c>
      <c r="C42" s="22">
        <v>0.54</v>
      </c>
      <c r="E42" s="14" t="s">
        <v>13</v>
      </c>
      <c r="G42" s="22">
        <v>0.54</v>
      </c>
      <c r="I42" s="14" t="s">
        <v>13</v>
      </c>
    </row>
    <row r="43" spans="3:9" ht="15">
      <c r="C43" s="23"/>
      <c r="E43" s="14"/>
      <c r="G43" s="3"/>
      <c r="I43" s="14"/>
    </row>
    <row r="44" spans="1:9" ht="15">
      <c r="A44" s="2" t="s">
        <v>85</v>
      </c>
      <c r="C44" s="23" t="s">
        <v>13</v>
      </c>
      <c r="E44" s="14" t="s">
        <v>13</v>
      </c>
      <c r="G44" s="3" t="s">
        <v>13</v>
      </c>
      <c r="I44" s="14" t="s">
        <v>13</v>
      </c>
    </row>
    <row r="45" spans="3:9" ht="15">
      <c r="C45" s="23"/>
      <c r="E45" s="14"/>
      <c r="G45" s="3"/>
      <c r="I45" s="14"/>
    </row>
    <row r="46" spans="1:7" ht="15">
      <c r="A46" s="24" t="s">
        <v>109</v>
      </c>
      <c r="C46" s="13"/>
      <c r="G46" s="13"/>
    </row>
    <row r="47" ht="15">
      <c r="A47" s="2" t="s">
        <v>108</v>
      </c>
    </row>
    <row r="48" ht="15">
      <c r="A48" s="2" t="s">
        <v>124</v>
      </c>
    </row>
    <row r="51" ht="15">
      <c r="A51" s="2" t="s">
        <v>107</v>
      </c>
    </row>
    <row r="52" ht="15">
      <c r="A52" s="2" t="s">
        <v>110</v>
      </c>
    </row>
  </sheetData>
  <mergeCells count="3">
    <mergeCell ref="C9:E9"/>
    <mergeCell ref="G9:I9"/>
    <mergeCell ref="G1:I1"/>
  </mergeCells>
  <printOptions/>
  <pageMargins left="0.56" right="0.14" top="0.8" bottom="0.61" header="0.5" footer="0.33"/>
  <pageSetup fitToHeight="1" fitToWidth="1" horizontalDpi="600" verticalDpi="600" orientation="portrait" paperSize="9" scale="97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showOutlineSymbols="0" workbookViewId="0" topLeftCell="A1">
      <selection activeCell="A14" sqref="A14"/>
    </sheetView>
  </sheetViews>
  <sheetFormatPr defaultColWidth="9.140625" defaultRowHeight="13.5" outlineLevelRow="3"/>
  <cols>
    <col min="1" max="1" width="45.28125" style="2" customWidth="1"/>
    <col min="2" max="2" width="10.7109375" style="2" customWidth="1"/>
    <col min="3" max="3" width="15.7109375" style="2" bestFit="1" customWidth="1"/>
    <col min="4" max="4" width="6.57421875" style="2" customWidth="1"/>
    <col min="5" max="5" width="14.7109375" style="2" customWidth="1"/>
    <col min="6" max="16384" width="9.140625" style="2" customWidth="1"/>
  </cols>
  <sheetData>
    <row r="1" spans="1:5" ht="15">
      <c r="A1" s="1" t="s">
        <v>55</v>
      </c>
      <c r="C1" s="56"/>
      <c r="D1" s="56"/>
      <c r="E1" s="56"/>
    </row>
    <row r="2" spans="1:5" ht="15">
      <c r="A2" s="2" t="s">
        <v>56</v>
      </c>
      <c r="C2" s="48"/>
      <c r="E2" s="4"/>
    </row>
    <row r="3" ht="15">
      <c r="A3" s="2" t="s">
        <v>0</v>
      </c>
    </row>
    <row r="5" ht="15">
      <c r="A5" s="1" t="s">
        <v>46</v>
      </c>
    </row>
    <row r="6" ht="15">
      <c r="A6" s="1" t="s">
        <v>98</v>
      </c>
    </row>
    <row r="7" ht="15">
      <c r="A7" s="1" t="s">
        <v>1</v>
      </c>
    </row>
    <row r="8" ht="15">
      <c r="A8" s="1"/>
    </row>
    <row r="9" spans="1:5" ht="15.75" thickBot="1">
      <c r="A9" s="1"/>
      <c r="C9" s="25" t="s">
        <v>26</v>
      </c>
      <c r="E9" s="25" t="s">
        <v>27</v>
      </c>
    </row>
    <row r="10" ht="15">
      <c r="A10" s="1"/>
    </row>
    <row r="11" spans="1:5" ht="15">
      <c r="A11" s="1"/>
      <c r="C11" s="6" t="s">
        <v>51</v>
      </c>
      <c r="D11" s="6"/>
      <c r="E11" s="6" t="s">
        <v>51</v>
      </c>
    </row>
    <row r="12" spans="3:5" ht="15">
      <c r="C12" s="7" t="s">
        <v>95</v>
      </c>
      <c r="D12" s="6"/>
      <c r="E12" s="7" t="s">
        <v>105</v>
      </c>
    </row>
    <row r="13" spans="3:5" ht="15">
      <c r="C13" s="8" t="s">
        <v>5</v>
      </c>
      <c r="D13" s="6"/>
      <c r="E13" s="8" t="s">
        <v>5</v>
      </c>
    </row>
    <row r="14" ht="15">
      <c r="A14" s="1"/>
    </row>
    <row r="15" spans="1:5" ht="15" outlineLevel="1">
      <c r="A15" s="1" t="s">
        <v>43</v>
      </c>
      <c r="C15" s="13">
        <v>11570</v>
      </c>
      <c r="E15" s="33">
        <v>11327</v>
      </c>
    </row>
    <row r="16" spans="1:5" ht="15" outlineLevel="1">
      <c r="A16" s="1"/>
      <c r="C16" s="26"/>
      <c r="E16" s="27"/>
    </row>
    <row r="17" spans="1:5" ht="15" outlineLevel="1">
      <c r="A17" s="1" t="s">
        <v>57</v>
      </c>
      <c r="C17" s="28" t="s">
        <v>44</v>
      </c>
      <c r="E17" s="3" t="s">
        <v>44</v>
      </c>
    </row>
    <row r="18" spans="3:5" ht="15" outlineLevel="1">
      <c r="C18" s="13"/>
      <c r="E18" s="14"/>
    </row>
    <row r="19" spans="1:5" ht="15" outlineLevel="1">
      <c r="A19" s="1" t="s">
        <v>14</v>
      </c>
      <c r="C19" s="13"/>
      <c r="E19" s="14"/>
    </row>
    <row r="20" spans="1:5" ht="15" outlineLevel="3">
      <c r="A20" s="2" t="s">
        <v>15</v>
      </c>
      <c r="C20" s="29">
        <v>3670</v>
      </c>
      <c r="E20" s="34">
        <v>3519</v>
      </c>
    </row>
    <row r="21" spans="1:5" ht="15" outlineLevel="3">
      <c r="A21" s="2" t="s">
        <v>16</v>
      </c>
      <c r="C21" s="30">
        <v>10526</v>
      </c>
      <c r="E21" s="35">
        <v>8994</v>
      </c>
    </row>
    <row r="22" spans="1:5" ht="15" outlineLevel="3">
      <c r="A22" s="2" t="s">
        <v>79</v>
      </c>
      <c r="C22" s="30">
        <v>288</v>
      </c>
      <c r="E22" s="35">
        <v>136</v>
      </c>
    </row>
    <row r="23" spans="1:5" ht="15" outlineLevel="3">
      <c r="A23" s="2" t="s">
        <v>52</v>
      </c>
      <c r="C23" s="30">
        <v>190</v>
      </c>
      <c r="E23" s="35">
        <v>185</v>
      </c>
    </row>
    <row r="24" spans="1:5" ht="15" outlineLevel="3">
      <c r="A24" s="2" t="s">
        <v>17</v>
      </c>
      <c r="C24" s="30">
        <v>1933</v>
      </c>
      <c r="E24" s="35">
        <v>2024</v>
      </c>
    </row>
    <row r="25" spans="1:5" ht="15" outlineLevel="3">
      <c r="A25" s="2" t="s">
        <v>18</v>
      </c>
      <c r="C25" s="31">
        <v>392</v>
      </c>
      <c r="E25" s="36">
        <v>534</v>
      </c>
    </row>
    <row r="26" spans="3:5" ht="15" outlineLevel="2">
      <c r="C26" s="31">
        <f>SUM(C20:C25)</f>
        <v>16999</v>
      </c>
      <c r="E26" s="31">
        <f>SUM(E20:E25)</f>
        <v>15392</v>
      </c>
    </row>
    <row r="27" spans="3:5" ht="15" outlineLevel="2">
      <c r="C27" s="13"/>
      <c r="E27" s="14"/>
    </row>
    <row r="28" spans="1:5" ht="15" outlineLevel="2">
      <c r="A28" s="1" t="s">
        <v>19</v>
      </c>
      <c r="C28" s="13"/>
      <c r="E28" s="14"/>
    </row>
    <row r="29" spans="1:5" ht="15" outlineLevel="3">
      <c r="A29" s="2" t="s">
        <v>20</v>
      </c>
      <c r="C29" s="29">
        <v>4153</v>
      </c>
      <c r="E29" s="34">
        <v>3747</v>
      </c>
    </row>
    <row r="30" spans="1:5" ht="15" outlineLevel="3">
      <c r="A30" s="2" t="s">
        <v>21</v>
      </c>
      <c r="C30" s="30">
        <v>775</v>
      </c>
      <c r="E30" s="35">
        <v>711</v>
      </c>
    </row>
    <row r="31" spans="1:5" ht="15" outlineLevel="3">
      <c r="A31" s="2" t="s">
        <v>89</v>
      </c>
      <c r="C31" s="30">
        <v>4</v>
      </c>
      <c r="E31" s="35">
        <v>4</v>
      </c>
    </row>
    <row r="32" spans="1:5" ht="15" outlineLevel="3">
      <c r="A32" s="2" t="s">
        <v>22</v>
      </c>
      <c r="C32" s="30">
        <v>2671</v>
      </c>
      <c r="E32" s="35">
        <v>2099</v>
      </c>
    </row>
    <row r="33" spans="3:5" ht="15" outlineLevel="3">
      <c r="C33" s="30"/>
      <c r="E33" s="36"/>
    </row>
    <row r="34" spans="3:5" ht="15" outlineLevel="2">
      <c r="C34" s="32">
        <f>SUM(C29:C33)</f>
        <v>7603</v>
      </c>
      <c r="E34" s="32">
        <f>SUM(E29:E33)</f>
        <v>6561</v>
      </c>
    </row>
    <row r="35" spans="3:5" ht="15" outlineLevel="2">
      <c r="C35" s="13"/>
      <c r="E35" s="14"/>
    </row>
    <row r="36" spans="1:5" ht="15" outlineLevel="1">
      <c r="A36" s="1" t="s">
        <v>78</v>
      </c>
      <c r="C36" s="26">
        <f>C26-C34</f>
        <v>9396</v>
      </c>
      <c r="E36" s="26">
        <f>E26-E34</f>
        <v>8831</v>
      </c>
    </row>
    <row r="37" spans="3:5" ht="15.75" thickBot="1">
      <c r="C37" s="18">
        <f>C36+C15</f>
        <v>20966</v>
      </c>
      <c r="E37" s="18">
        <f>E36+E15</f>
        <v>20158</v>
      </c>
    </row>
    <row r="38" spans="3:5" ht="15.75" thickTop="1">
      <c r="C38" s="13"/>
      <c r="E38" s="33"/>
    </row>
    <row r="39" spans="1:5" ht="15">
      <c r="A39" s="1" t="s">
        <v>23</v>
      </c>
      <c r="C39" s="13"/>
      <c r="E39" s="33"/>
    </row>
    <row r="40" spans="3:5" ht="8.25" customHeight="1">
      <c r="C40" s="13"/>
      <c r="E40" s="33"/>
    </row>
    <row r="41" spans="1:5" ht="15" outlineLevel="2">
      <c r="A41" s="2" t="s">
        <v>24</v>
      </c>
      <c r="C41" s="13">
        <v>12570</v>
      </c>
      <c r="E41" s="33">
        <v>12487</v>
      </c>
    </row>
    <row r="42" spans="1:5" ht="15" outlineLevel="2">
      <c r="A42" s="2" t="s">
        <v>59</v>
      </c>
      <c r="C42" s="13">
        <v>1660</v>
      </c>
      <c r="E42" s="33">
        <v>1595</v>
      </c>
    </row>
    <row r="43" spans="1:5" ht="15" outlineLevel="2">
      <c r="A43" s="2" t="s">
        <v>58</v>
      </c>
      <c r="C43" s="13">
        <v>2169</v>
      </c>
      <c r="E43" s="33">
        <v>2169</v>
      </c>
    </row>
    <row r="44" spans="1:5" ht="15" outlineLevel="2">
      <c r="A44" s="2" t="s">
        <v>48</v>
      </c>
      <c r="C44" s="16">
        <v>2377</v>
      </c>
      <c r="E44" s="37">
        <v>1689</v>
      </c>
    </row>
    <row r="45" spans="1:5" ht="15" outlineLevel="1">
      <c r="A45" s="1" t="s">
        <v>25</v>
      </c>
      <c r="C45" s="13">
        <f>SUM(C41:C44)</f>
        <v>18776</v>
      </c>
      <c r="E45" s="13">
        <f>SUM(E41:E44)</f>
        <v>17940</v>
      </c>
    </row>
    <row r="46" spans="3:5" ht="15" outlineLevel="1">
      <c r="C46" s="13"/>
      <c r="E46" s="33"/>
    </row>
    <row r="47" spans="1:5" ht="15" outlineLevel="1">
      <c r="A47" s="1" t="s">
        <v>49</v>
      </c>
      <c r="C47" s="13"/>
      <c r="E47" s="33"/>
    </row>
    <row r="48" spans="1:5" ht="15" outlineLevel="1">
      <c r="A48" s="1"/>
      <c r="C48" s="16"/>
      <c r="E48" s="37"/>
    </row>
    <row r="49" spans="1:5" ht="15" outlineLevel="1">
      <c r="A49" s="2" t="s">
        <v>22</v>
      </c>
      <c r="C49" s="30">
        <v>1823</v>
      </c>
      <c r="E49" s="35">
        <v>1851</v>
      </c>
    </row>
    <row r="50" spans="1:5" ht="15" outlineLevel="1">
      <c r="A50" s="2" t="s">
        <v>80</v>
      </c>
      <c r="C50" s="31">
        <v>367</v>
      </c>
      <c r="E50" s="36">
        <v>367</v>
      </c>
    </row>
    <row r="51" spans="3:5" ht="15" outlineLevel="1">
      <c r="C51" s="26">
        <f>SUM(C49:C50)</f>
        <v>2190</v>
      </c>
      <c r="E51" s="26">
        <f>SUM(E49:E50)</f>
        <v>2218</v>
      </c>
    </row>
    <row r="52" spans="3:5" ht="15" outlineLevel="1">
      <c r="C52" s="13"/>
      <c r="E52" s="13"/>
    </row>
    <row r="53" spans="3:5" ht="15.75" thickBot="1">
      <c r="C53" s="18">
        <f>+C51+C45</f>
        <v>20966</v>
      </c>
      <c r="E53" s="18">
        <f>+E51+E45</f>
        <v>20158</v>
      </c>
    </row>
    <row r="54" ht="15.75" thickTop="1">
      <c r="C54" s="13"/>
    </row>
    <row r="55" spans="1:5" ht="15">
      <c r="A55" s="2" t="s">
        <v>54</v>
      </c>
      <c r="C55" s="20">
        <f>C45/(C41*10)*100</f>
        <v>14.937151949085123</v>
      </c>
      <c r="E55" s="20">
        <f>E45/(E41*10)*100</f>
        <v>14.366941619284054</v>
      </c>
    </row>
    <row r="57" ht="15">
      <c r="A57" s="2" t="s">
        <v>93</v>
      </c>
    </row>
    <row r="59" ht="15">
      <c r="A59" s="2" t="s">
        <v>111</v>
      </c>
    </row>
    <row r="60" ht="15">
      <c r="A60" s="2" t="s">
        <v>110</v>
      </c>
    </row>
  </sheetData>
  <mergeCells count="1">
    <mergeCell ref="C1:E1"/>
  </mergeCells>
  <printOptions/>
  <pageMargins left="0.56" right="0.6" top="0.8" bottom="0.47" header="0.5" footer="0.28"/>
  <pageSetup fitToHeight="1" fitToWidth="1" horizontalDpi="600" verticalDpi="600" orientation="portrait" paperSize="9" scale="85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A21" sqref="A21"/>
    </sheetView>
  </sheetViews>
  <sheetFormatPr defaultColWidth="9.140625" defaultRowHeight="13.5"/>
  <cols>
    <col min="1" max="1" width="32.140625" style="2" customWidth="1"/>
    <col min="2" max="2" width="2.7109375" style="2" customWidth="1"/>
    <col min="3" max="3" width="11.00390625" style="2" bestFit="1" customWidth="1"/>
    <col min="4" max="4" width="1.1484375" style="2" customWidth="1"/>
    <col min="5" max="5" width="12.140625" style="2" bestFit="1" customWidth="1"/>
    <col min="6" max="6" width="1.8515625" style="2" customWidth="1"/>
    <col min="7" max="7" width="20.57421875" style="2" bestFit="1" customWidth="1"/>
    <col min="8" max="8" width="1.8515625" style="2" customWidth="1"/>
    <col min="9" max="9" width="13.57421875" style="2" customWidth="1"/>
    <col min="10" max="10" width="2.00390625" style="2" customWidth="1"/>
    <col min="11" max="11" width="17.00390625" style="2" customWidth="1"/>
    <col min="12" max="16384" width="9.140625" style="2" customWidth="1"/>
  </cols>
  <sheetData>
    <row r="1" spans="1:11" ht="15">
      <c r="A1" s="1" t="s">
        <v>55</v>
      </c>
      <c r="I1" s="57"/>
      <c r="J1" s="57"/>
      <c r="K1" s="57"/>
    </row>
    <row r="2" spans="1:11" ht="15">
      <c r="A2" s="2" t="s">
        <v>56</v>
      </c>
      <c r="I2" s="48"/>
      <c r="K2" s="4"/>
    </row>
    <row r="3" ht="15">
      <c r="A3" s="2" t="s">
        <v>0</v>
      </c>
    </row>
    <row r="5" ht="15">
      <c r="A5" s="1" t="s">
        <v>45</v>
      </c>
    </row>
    <row r="6" ht="15">
      <c r="A6" s="1" t="s">
        <v>99</v>
      </c>
    </row>
    <row r="7" ht="15">
      <c r="A7" s="1" t="s">
        <v>1</v>
      </c>
    </row>
    <row r="8" ht="15">
      <c r="A8" s="1"/>
    </row>
    <row r="10" spans="3:11" ht="15">
      <c r="C10" s="6" t="s">
        <v>28</v>
      </c>
      <c r="D10" s="6"/>
      <c r="E10" s="6" t="s">
        <v>28</v>
      </c>
      <c r="F10" s="6"/>
      <c r="G10" s="6" t="s">
        <v>62</v>
      </c>
      <c r="H10" s="6"/>
      <c r="I10" s="6" t="s">
        <v>116</v>
      </c>
      <c r="J10" s="6"/>
      <c r="K10" s="6" t="s">
        <v>30</v>
      </c>
    </row>
    <row r="11" spans="3:10" ht="15">
      <c r="C11" s="6" t="s">
        <v>29</v>
      </c>
      <c r="D11" s="6"/>
      <c r="E11" s="6" t="s">
        <v>61</v>
      </c>
      <c r="F11" s="6"/>
      <c r="G11" s="6" t="s">
        <v>63</v>
      </c>
      <c r="H11" s="6"/>
      <c r="I11" s="6" t="s">
        <v>115</v>
      </c>
      <c r="J11" s="6"/>
    </row>
    <row r="12" spans="3:11" ht="15">
      <c r="C12" s="6"/>
      <c r="D12" s="6"/>
      <c r="E12" s="6"/>
      <c r="F12" s="6"/>
      <c r="G12" s="6" t="s">
        <v>64</v>
      </c>
      <c r="H12" s="6"/>
      <c r="I12" s="6"/>
      <c r="J12" s="6"/>
      <c r="K12" s="6"/>
    </row>
    <row r="13" spans="3:11" ht="15">
      <c r="C13" s="5" t="s">
        <v>5</v>
      </c>
      <c r="D13" s="5"/>
      <c r="E13" s="5" t="s">
        <v>5</v>
      </c>
      <c r="F13" s="5"/>
      <c r="G13" s="5" t="s">
        <v>5</v>
      </c>
      <c r="H13" s="5"/>
      <c r="I13" s="5" t="s">
        <v>5</v>
      </c>
      <c r="J13" s="5"/>
      <c r="K13" s="5" t="s">
        <v>5</v>
      </c>
    </row>
    <row r="15" spans="1:12" ht="15">
      <c r="A15" s="2" t="s">
        <v>112</v>
      </c>
      <c r="C15" s="38">
        <v>12487</v>
      </c>
      <c r="D15" s="38"/>
      <c r="E15" s="38">
        <v>1595</v>
      </c>
      <c r="F15" s="38"/>
      <c r="G15" s="38">
        <v>2169</v>
      </c>
      <c r="H15" s="38"/>
      <c r="I15" s="38">
        <v>1689</v>
      </c>
      <c r="J15" s="38"/>
      <c r="K15" s="38">
        <f>SUM(C15:I15)</f>
        <v>17940</v>
      </c>
      <c r="L15" s="13"/>
    </row>
    <row r="16" spans="1:12" ht="15">
      <c r="A16" s="2" t="s">
        <v>60</v>
      </c>
      <c r="C16" s="38">
        <v>83</v>
      </c>
      <c r="D16" s="38"/>
      <c r="E16" s="38">
        <v>65</v>
      </c>
      <c r="F16" s="38"/>
      <c r="G16" s="38">
        <v>0</v>
      </c>
      <c r="H16" s="38"/>
      <c r="I16" s="38">
        <v>0</v>
      </c>
      <c r="J16" s="38"/>
      <c r="K16" s="38">
        <f>SUM(C16:I16)</f>
        <v>148</v>
      </c>
      <c r="L16" s="13"/>
    </row>
    <row r="17" spans="1:12" ht="15">
      <c r="A17" s="2" t="s">
        <v>117</v>
      </c>
      <c r="C17" s="38">
        <v>0</v>
      </c>
      <c r="D17" s="38"/>
      <c r="E17" s="38">
        <v>0</v>
      </c>
      <c r="F17" s="38"/>
      <c r="G17" s="38">
        <v>0</v>
      </c>
      <c r="H17" s="38"/>
      <c r="I17" s="38">
        <f>'IS'!G33</f>
        <v>688</v>
      </c>
      <c r="J17" s="38"/>
      <c r="K17" s="38">
        <f>SUM(C17:I17)</f>
        <v>688</v>
      </c>
      <c r="L17" s="13"/>
    </row>
    <row r="18" spans="3:12" ht="15">
      <c r="C18" s="38"/>
      <c r="D18" s="38"/>
      <c r="E18" s="38"/>
      <c r="F18" s="38"/>
      <c r="G18" s="38"/>
      <c r="H18" s="38"/>
      <c r="I18" s="38"/>
      <c r="J18" s="38"/>
      <c r="K18" s="38"/>
      <c r="L18" s="13"/>
    </row>
    <row r="19" spans="1:12" ht="15.75" thickBot="1">
      <c r="A19" s="2" t="s">
        <v>113</v>
      </c>
      <c r="C19" s="39">
        <f>SUM(C15:C18)</f>
        <v>12570</v>
      </c>
      <c r="D19" s="38"/>
      <c r="E19" s="39">
        <f>SUM(E15:E18)</f>
        <v>1660</v>
      </c>
      <c r="F19" s="38"/>
      <c r="G19" s="39">
        <f>SUM(G15:G18)</f>
        <v>2169</v>
      </c>
      <c r="H19" s="38"/>
      <c r="I19" s="39">
        <f>SUM(I15:I18)</f>
        <v>2377</v>
      </c>
      <c r="J19" s="38"/>
      <c r="K19" s="39">
        <f>SUM(K15:K18)</f>
        <v>18776</v>
      </c>
      <c r="L19" s="13"/>
    </row>
    <row r="20" spans="3:12" ht="15.75" thickTop="1">
      <c r="C20" s="26"/>
      <c r="D20" s="13"/>
      <c r="E20" s="13"/>
      <c r="F20" s="13"/>
      <c r="G20" s="13"/>
      <c r="H20" s="13"/>
      <c r="I20" s="26"/>
      <c r="J20" s="13"/>
      <c r="K20" s="26"/>
      <c r="L20" s="13"/>
    </row>
    <row r="21" spans="3:12" ht="15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ht="15">
      <c r="A22" s="2" t="s">
        <v>114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">
      <c r="A23" s="2" t="s">
        <v>125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3:12" ht="15"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3:12" ht="15"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">
      <c r="A26" s="2" t="s">
        <v>118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15">
      <c r="A27" s="2" t="s">
        <v>126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3:12" ht="1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3:12" ht="1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3:12" ht="15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3:12" ht="15"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3:12" ht="15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ht="15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ht="15">
      <c r="C34" s="13"/>
      <c r="D34" s="13"/>
      <c r="E34" s="13"/>
      <c r="F34" s="13"/>
      <c r="G34" s="13"/>
      <c r="H34" s="13"/>
      <c r="I34" s="13"/>
      <c r="J34" s="13"/>
      <c r="K34" s="13"/>
      <c r="L34" s="13"/>
    </row>
  </sheetData>
  <mergeCells count="1">
    <mergeCell ref="I1:K1"/>
  </mergeCells>
  <printOptions/>
  <pageMargins left="0.68" right="0.46" top="0.8" bottom="1" header="0.5" footer="0.5"/>
  <pageSetup fitToHeight="1" fitToWidth="1" horizontalDpi="600" verticalDpi="600" orientation="portrait" paperSize="9" scale="81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showGridLines="0" tabSelected="1" workbookViewId="0" topLeftCell="A1">
      <selection activeCell="A68" sqref="A68"/>
    </sheetView>
  </sheetViews>
  <sheetFormatPr defaultColWidth="9.140625" defaultRowHeight="13.5"/>
  <cols>
    <col min="1" max="1" width="51.8515625" style="2" customWidth="1"/>
    <col min="2" max="2" width="11.421875" style="2" customWidth="1"/>
    <col min="3" max="3" width="11.7109375" style="2" bestFit="1" customWidth="1"/>
    <col min="4" max="4" width="3.57421875" style="2" customWidth="1"/>
    <col min="5" max="5" width="20.7109375" style="2" bestFit="1" customWidth="1"/>
    <col min="6" max="6" width="9.8515625" style="2" customWidth="1"/>
    <col min="7" max="7" width="7.57421875" style="2" customWidth="1"/>
    <col min="8" max="16384" width="9.140625" style="2" customWidth="1"/>
  </cols>
  <sheetData>
    <row r="1" spans="1:5" ht="15">
      <c r="A1" s="1" t="s">
        <v>55</v>
      </c>
      <c r="C1" s="58"/>
      <c r="D1" s="58"/>
      <c r="E1" s="58"/>
    </row>
    <row r="2" spans="1:5" ht="15">
      <c r="A2" s="2" t="s">
        <v>56</v>
      </c>
      <c r="C2" s="53"/>
      <c r="D2" s="24"/>
      <c r="E2" s="54"/>
    </row>
    <row r="3" ht="15">
      <c r="A3" s="2" t="s">
        <v>0</v>
      </c>
    </row>
    <row r="5" ht="15">
      <c r="A5" s="1" t="s">
        <v>31</v>
      </c>
    </row>
    <row r="6" ht="15">
      <c r="A6" s="1" t="s">
        <v>99</v>
      </c>
    </row>
    <row r="7" ht="15">
      <c r="A7" s="1" t="s">
        <v>1</v>
      </c>
    </row>
    <row r="8" ht="15">
      <c r="A8" s="1"/>
    </row>
    <row r="9" spans="1:5" ht="15">
      <c r="A9" s="1"/>
      <c r="C9" s="6" t="s">
        <v>7</v>
      </c>
      <c r="E9" s="6" t="s">
        <v>6</v>
      </c>
    </row>
    <row r="10" spans="1:5" ht="15">
      <c r="A10" s="1"/>
      <c r="C10" s="6" t="s">
        <v>8</v>
      </c>
      <c r="E10" s="6" t="s">
        <v>9</v>
      </c>
    </row>
    <row r="11" spans="1:5" ht="15">
      <c r="A11" s="1"/>
      <c r="C11" s="6" t="s">
        <v>11</v>
      </c>
      <c r="E11" s="6" t="s">
        <v>91</v>
      </c>
    </row>
    <row r="12" spans="1:5" ht="15">
      <c r="A12" s="1"/>
      <c r="C12" s="7" t="s">
        <v>95</v>
      </c>
      <c r="D12" s="8"/>
      <c r="E12" s="7" t="s">
        <v>96</v>
      </c>
    </row>
    <row r="13" spans="3:5" ht="15">
      <c r="C13" s="6" t="s">
        <v>5</v>
      </c>
      <c r="E13" s="6" t="s">
        <v>5</v>
      </c>
    </row>
    <row r="14" spans="1:3" ht="15">
      <c r="A14" s="1" t="s">
        <v>32</v>
      </c>
      <c r="C14" s="13"/>
    </row>
    <row r="15" spans="1:5" ht="15">
      <c r="A15" s="2" t="s">
        <v>65</v>
      </c>
      <c r="C15" s="13">
        <v>779</v>
      </c>
      <c r="E15" s="14" t="s">
        <v>13</v>
      </c>
    </row>
    <row r="16" spans="1:3" ht="15">
      <c r="A16" s="2" t="s">
        <v>90</v>
      </c>
      <c r="C16" s="13"/>
    </row>
    <row r="17" spans="1:5" ht="15">
      <c r="A17" s="2" t="s">
        <v>3</v>
      </c>
      <c r="C17" s="13">
        <v>135</v>
      </c>
      <c r="E17" s="27" t="s">
        <v>13</v>
      </c>
    </row>
    <row r="18" spans="1:5" ht="15">
      <c r="A18" s="2" t="s">
        <v>67</v>
      </c>
      <c r="C18" s="13">
        <v>55</v>
      </c>
      <c r="E18" s="27" t="s">
        <v>13</v>
      </c>
    </row>
    <row r="19" spans="1:5" ht="15">
      <c r="A19" s="2" t="s">
        <v>76</v>
      </c>
      <c r="C19" s="13">
        <v>-10</v>
      </c>
      <c r="E19" s="27" t="s">
        <v>13</v>
      </c>
    </row>
    <row r="20" spans="3:5" ht="15">
      <c r="C20" s="16"/>
      <c r="E20" s="40"/>
    </row>
    <row r="21" spans="1:5" ht="15">
      <c r="A21" s="2" t="s">
        <v>33</v>
      </c>
      <c r="C21" s="13">
        <f>SUM(C14:C20)</f>
        <v>959</v>
      </c>
      <c r="E21" s="27" t="s">
        <v>13</v>
      </c>
    </row>
    <row r="22" spans="1:5" ht="15">
      <c r="A22" s="2" t="s">
        <v>34</v>
      </c>
      <c r="C22" s="13">
        <v>-1835</v>
      </c>
      <c r="E22" s="27" t="s">
        <v>13</v>
      </c>
    </row>
    <row r="23" spans="1:5" ht="15">
      <c r="A23" s="2" t="s">
        <v>35</v>
      </c>
      <c r="C23" s="13">
        <v>470</v>
      </c>
      <c r="E23" s="27" t="s">
        <v>13</v>
      </c>
    </row>
    <row r="24" spans="3:5" ht="15">
      <c r="C24" s="16"/>
      <c r="E24" s="40"/>
    </row>
    <row r="25" spans="1:5" ht="15">
      <c r="A25" s="2" t="s">
        <v>100</v>
      </c>
      <c r="C25" s="13">
        <f>SUM(C21:C24)</f>
        <v>-406</v>
      </c>
      <c r="E25" s="27" t="s">
        <v>13</v>
      </c>
    </row>
    <row r="26" spans="1:5" ht="15">
      <c r="A26" s="2" t="s">
        <v>36</v>
      </c>
      <c r="C26" s="13">
        <f>-C18</f>
        <v>-55</v>
      </c>
      <c r="E26" s="27" t="s">
        <v>13</v>
      </c>
    </row>
    <row r="27" spans="1:5" ht="15">
      <c r="A27" s="2" t="s">
        <v>37</v>
      </c>
      <c r="C27" s="16">
        <v>-96</v>
      </c>
      <c r="E27" s="17" t="s">
        <v>13</v>
      </c>
    </row>
    <row r="28" spans="1:5" ht="15">
      <c r="A28" s="1" t="s">
        <v>101</v>
      </c>
      <c r="C28" s="13">
        <f>SUM(C25:C27)</f>
        <v>-557</v>
      </c>
      <c r="E28" s="27" t="s">
        <v>13</v>
      </c>
    </row>
    <row r="29" ht="15">
      <c r="C29" s="13"/>
    </row>
    <row r="30" spans="1:3" ht="15">
      <c r="A30" s="1" t="s">
        <v>66</v>
      </c>
      <c r="C30" s="13"/>
    </row>
    <row r="31" spans="1:5" ht="15">
      <c r="A31" s="2" t="s">
        <v>119</v>
      </c>
      <c r="C31" s="13">
        <v>10</v>
      </c>
      <c r="E31" s="27" t="s">
        <v>13</v>
      </c>
    </row>
    <row r="32" spans="1:5" ht="15">
      <c r="A32" s="2" t="s">
        <v>38</v>
      </c>
      <c r="C32" s="16">
        <v>-378</v>
      </c>
      <c r="E32" s="17" t="s">
        <v>13</v>
      </c>
    </row>
    <row r="33" spans="1:5" ht="15">
      <c r="A33" s="1" t="s">
        <v>71</v>
      </c>
      <c r="C33" s="13">
        <f>SUM(C31:C32)</f>
        <v>-368</v>
      </c>
      <c r="E33" s="27" t="s">
        <v>13</v>
      </c>
    </row>
    <row r="34" ht="15">
      <c r="C34" s="13"/>
    </row>
    <row r="35" spans="1:3" ht="15">
      <c r="A35" s="1" t="s">
        <v>39</v>
      </c>
      <c r="C35" s="13"/>
    </row>
    <row r="36" spans="1:5" ht="15">
      <c r="A36" s="2" t="s">
        <v>77</v>
      </c>
      <c r="C36" s="13">
        <v>499</v>
      </c>
      <c r="E36" s="27" t="s">
        <v>13</v>
      </c>
    </row>
    <row r="37" spans="1:5" ht="15">
      <c r="A37" s="2" t="s">
        <v>102</v>
      </c>
      <c r="C37" s="13">
        <v>82</v>
      </c>
      <c r="E37" s="27" t="s">
        <v>13</v>
      </c>
    </row>
    <row r="38" spans="1:5" ht="15">
      <c r="A38" s="2" t="s">
        <v>103</v>
      </c>
      <c r="C38" s="13">
        <v>-95</v>
      </c>
      <c r="E38" s="27" t="s">
        <v>13</v>
      </c>
    </row>
    <row r="39" spans="1:5" ht="15">
      <c r="A39" s="2" t="s">
        <v>81</v>
      </c>
      <c r="C39" s="49">
        <v>-37</v>
      </c>
      <c r="E39" s="27" t="s">
        <v>13</v>
      </c>
    </row>
    <row r="40" spans="1:5" ht="15">
      <c r="A40" s="2" t="s">
        <v>82</v>
      </c>
      <c r="C40" s="16">
        <v>148</v>
      </c>
      <c r="E40" s="17" t="s">
        <v>13</v>
      </c>
    </row>
    <row r="41" spans="1:5" ht="15">
      <c r="A41" s="1" t="s">
        <v>40</v>
      </c>
      <c r="C41" s="13">
        <f>SUM(C36:C40)</f>
        <v>597</v>
      </c>
      <c r="E41" s="14" t="s">
        <v>13</v>
      </c>
    </row>
    <row r="42" spans="3:5" ht="15">
      <c r="C42" s="16"/>
      <c r="E42" s="40"/>
    </row>
    <row r="43" spans="1:5" ht="15">
      <c r="A43" s="1" t="s">
        <v>120</v>
      </c>
      <c r="C43" s="13">
        <f>C28+C33+C41</f>
        <v>-328</v>
      </c>
      <c r="E43" s="14" t="s">
        <v>13</v>
      </c>
    </row>
    <row r="44" ht="15">
      <c r="C44" s="13"/>
    </row>
    <row r="45" spans="1:3" ht="15">
      <c r="A45" s="1" t="s">
        <v>41</v>
      </c>
      <c r="C45" s="13"/>
    </row>
    <row r="46" spans="1:5" ht="15">
      <c r="A46" s="1" t="s">
        <v>87</v>
      </c>
      <c r="C46" s="38">
        <v>1536</v>
      </c>
      <c r="E46" s="14" t="s">
        <v>13</v>
      </c>
    </row>
    <row r="47" spans="3:5" ht="15">
      <c r="C47" s="13"/>
      <c r="E47" s="40"/>
    </row>
    <row r="48" spans="1:3" ht="15">
      <c r="A48" s="1" t="s">
        <v>41</v>
      </c>
      <c r="C48" s="41"/>
    </row>
    <row r="49" spans="1:5" ht="15">
      <c r="A49" s="1" t="s">
        <v>42</v>
      </c>
      <c r="C49" s="26">
        <f>SUM(C43:C46)</f>
        <v>1208</v>
      </c>
      <c r="E49" s="14" t="s">
        <v>13</v>
      </c>
    </row>
    <row r="50" spans="1:5" ht="15.75" thickBot="1">
      <c r="A50" s="1" t="s">
        <v>128</v>
      </c>
      <c r="C50" s="42"/>
      <c r="E50" s="43"/>
    </row>
    <row r="51" ht="15.75" thickTop="1">
      <c r="C51" s="13"/>
    </row>
    <row r="52" spans="3:5" ht="15">
      <c r="C52" s="57"/>
      <c r="D52" s="57"/>
      <c r="E52" s="57"/>
    </row>
    <row r="53" spans="3:5" ht="15">
      <c r="C53" s="48"/>
      <c r="E53" s="4"/>
    </row>
    <row r="55" spans="1:3" ht="15">
      <c r="A55" s="2" t="s">
        <v>50</v>
      </c>
      <c r="C55" s="13"/>
    </row>
    <row r="56" ht="15">
      <c r="C56" s="13"/>
    </row>
    <row r="57" spans="1:3" ht="15">
      <c r="A57" s="2" t="s">
        <v>104</v>
      </c>
      <c r="C57" s="13"/>
    </row>
    <row r="58" spans="1:3" ht="15">
      <c r="A58" s="44" t="s">
        <v>127</v>
      </c>
      <c r="C58" s="13"/>
    </row>
    <row r="59" spans="1:3" ht="15">
      <c r="A59" s="44"/>
      <c r="C59" s="13"/>
    </row>
    <row r="60" spans="1:3" ht="15">
      <c r="A60" s="44"/>
      <c r="C60" s="45" t="s">
        <v>5</v>
      </c>
    </row>
    <row r="61" spans="1:3" ht="15">
      <c r="A61" s="44" t="s">
        <v>53</v>
      </c>
      <c r="C61" s="13">
        <v>1933</v>
      </c>
    </row>
    <row r="62" spans="1:3" ht="15">
      <c r="A62" s="44" t="s">
        <v>18</v>
      </c>
      <c r="C62" s="13">
        <v>392</v>
      </c>
    </row>
    <row r="63" spans="1:3" ht="15">
      <c r="A63" s="44" t="s">
        <v>88</v>
      </c>
      <c r="C63" s="49">
        <v>-102</v>
      </c>
    </row>
    <row r="64" ht="15">
      <c r="C64" s="50">
        <f>SUM(C61:C63)</f>
        <v>2223</v>
      </c>
    </row>
    <row r="65" spans="1:3" ht="15">
      <c r="A65" s="44" t="s">
        <v>86</v>
      </c>
      <c r="C65" s="51">
        <v>-1015</v>
      </c>
    </row>
    <row r="66" spans="1:3" ht="15.75" thickBot="1">
      <c r="A66" s="44"/>
      <c r="C66" s="52">
        <f>SUM(C64:C65)</f>
        <v>1208</v>
      </c>
    </row>
    <row r="67" spans="1:3" ht="15.75" thickTop="1">
      <c r="A67" s="44"/>
      <c r="C67" s="26"/>
    </row>
    <row r="68" spans="1:4" ht="15">
      <c r="A68" s="46"/>
      <c r="B68" s="46"/>
      <c r="C68" s="26"/>
      <c r="D68" s="46"/>
    </row>
    <row r="69" spans="1:4" ht="15">
      <c r="A69" s="2" t="s">
        <v>121</v>
      </c>
      <c r="B69" s="46"/>
      <c r="C69" s="26"/>
      <c r="D69" s="46"/>
    </row>
    <row r="70" spans="1:4" ht="15">
      <c r="A70" s="2" t="s">
        <v>124</v>
      </c>
      <c r="B70" s="46"/>
      <c r="C70" s="26"/>
      <c r="D70" s="46"/>
    </row>
    <row r="71" spans="2:4" ht="15">
      <c r="B71" s="46"/>
      <c r="C71" s="26"/>
      <c r="D71" s="46"/>
    </row>
    <row r="72" spans="1:4" ht="15">
      <c r="A72" s="46"/>
      <c r="B72" s="46"/>
      <c r="C72" s="26"/>
      <c r="D72" s="46"/>
    </row>
    <row r="73" spans="1:4" ht="15">
      <c r="A73" s="2" t="s">
        <v>122</v>
      </c>
      <c r="B73" s="46"/>
      <c r="C73" s="26"/>
      <c r="D73" s="46"/>
    </row>
    <row r="74" spans="1:4" ht="15">
      <c r="A74" s="2" t="s">
        <v>123</v>
      </c>
      <c r="B74" s="46"/>
      <c r="C74" s="46"/>
      <c r="D74" s="46"/>
    </row>
    <row r="77" ht="15">
      <c r="A77" s="47"/>
    </row>
    <row r="78" ht="15">
      <c r="A78" s="47"/>
    </row>
  </sheetData>
  <mergeCells count="2">
    <mergeCell ref="C1:E1"/>
    <mergeCell ref="C52:E52"/>
  </mergeCells>
  <printOptions/>
  <pageMargins left="0.56" right="0.14" top="0.5" bottom="0.42" header="0.5" footer="0.28"/>
  <pageSetup horizontalDpi="600" verticalDpi="600" orientation="portrait" paperSize="9" scale="91" r:id="rId1"/>
  <headerFooter alignWithMargins="0">
    <oddFooter>&amp;R4</oddFooter>
  </headerFooter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CHUA WOO</cp:lastModifiedBy>
  <cp:lastPrinted>2005-08-11T16:57:34Z</cp:lastPrinted>
  <dcterms:created xsi:type="dcterms:W3CDTF">2004-02-10T06:37:25Z</dcterms:created>
  <dcterms:modified xsi:type="dcterms:W3CDTF">2005-08-17T09:29:18Z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1963920879</vt:i4>
  </property>
  <property fmtid="{D5CDD505-2E9C-101B-9397-08002B2CF9AE}" pid="3" name="_EmailSubject">
    <vt:lpwstr>Quarterly reports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</vt:lpwstr>
  </property>
  <property fmtid="{D5CDD505-2E9C-101B-9397-08002B2CF9AE}" pid="6" name="_ReviewingToolsShownOnce">
    <vt:lpwstr/>
  </property>
</Properties>
</file>