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<sst xmlns="http://schemas.openxmlformats.org/spreadsheetml/2006/main" count="319" uniqueCount="172">
  <si>
    <t>(Incorporated in Malaysia)</t>
  </si>
  <si>
    <t>CONDENSED CONSOLIDATED INCOME STATEMENT</t>
  </si>
  <si>
    <t>(The figures have not been audited)</t>
  </si>
  <si>
    <t>Turnover</t>
  </si>
  <si>
    <t>Depreciation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</si>
  <si>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</si>
  <si>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</si>
  <si>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</si>
  <si>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</si>
  <si>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</si>
  <si>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</si>
  <si>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</si>
  <si>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</si>
  <si>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</si>
  <si>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</si>
  <si>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</si>
  <si>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</si>
  <si>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</si>
  <si>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</si>
  <si>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</si>
  <si>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</si>
  <si>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</si>
  <si>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</si>
  <si>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</si>
  <si>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</si>
  <si>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</si>
  <si>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</si>
  <si>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</si>
  <si>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</si>
  <si>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</si>
  <si>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</si>
  <si>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</si>
  <si>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TOTAL</t>
  </si>
  <si>
    <t>CONDENSED CONSOLIDATED CASH FLOW STATEMENT</t>
  </si>
  <si>
    <t>CASH FLOWS FROM OPERATING ACTIVITIES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</si>
  <si>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</si>
  <si>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</si>
  <si>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</si>
  <si>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</si>
  <si>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</si>
  <si>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Purchase of property, plant and equipment</t>
  </si>
  <si>
    <t>CASH FLOWS FROM FINANCING ACTIVITIES</t>
  </si>
  <si>
    <t>NET CASH FROM FINANCING ACTIVITIES</t>
  </si>
  <si>
    <t>CASH AND CASH EQUIVALENTS</t>
  </si>
  <si>
    <t>AT END OF THE FINANCIAL</t>
  </si>
  <si>
    <t>PROPERTY, PLANT &amp; EQUIPMENT</t>
  </si>
  <si>
    <t>*</t>
  </si>
  <si>
    <t>CONDENSED CONSOLIDATED STATEMENT OF CHANGES IN EQUITY</t>
  </si>
  <si>
    <t>CONDENSED CONSOLIDATED BALANCE SHEETS</t>
  </si>
  <si>
    <t>shares in issue ('000)</t>
  </si>
  <si>
    <t>Retained profits</t>
  </si>
  <si>
    <t>DEFERRED AND LONG TERM LIABILITIES</t>
  </si>
  <si>
    <t>Notes:</t>
  </si>
  <si>
    <t xml:space="preserve"> ** Cumulative quarter's results represent the results of the Company for the current year-to-date and post-acquisition results</t>
  </si>
  <si>
    <t>QUARTER *</t>
  </si>
  <si>
    <t>AS AT</t>
  </si>
  <si>
    <t>Acquisition of subsidiaries *</t>
  </si>
  <si>
    <t>* Acquisition of subsidiaries</t>
  </si>
  <si>
    <t>Property, plant and equipment</t>
  </si>
  <si>
    <t>Goodwill/reserve on consolidation</t>
  </si>
  <si>
    <t>Tax recoverable</t>
  </si>
  <si>
    <t>Fixed deposits</t>
  </si>
  <si>
    <t>Other payables</t>
  </si>
  <si>
    <t>Bank overdraft</t>
  </si>
  <si>
    <t>Other borrowings</t>
  </si>
  <si>
    <t xml:space="preserve">Net asset acquired </t>
  </si>
  <si>
    <t>Satisfied by issuance of shares</t>
  </si>
  <si>
    <t>Less: cash and bank balances</t>
  </si>
  <si>
    <t>Net cash flow from acquisition</t>
  </si>
  <si>
    <t xml:space="preserve">         fixed deposits</t>
  </si>
  <si>
    <t>** Cash and cash equivalents</t>
  </si>
  <si>
    <t>Cash and cash equivalents included in the cash flow statements comprise of the following: -</t>
  </si>
  <si>
    <t>Deposits with financial institutions</t>
  </si>
  <si>
    <t>were as follows: -</t>
  </si>
  <si>
    <t>Net tangible assets per ordinary share (sen)</t>
  </si>
  <si>
    <t>KARYON INDUSTRIES BERHAD</t>
  </si>
  <si>
    <t>(Company No : 612797-T)</t>
  </si>
  <si>
    <t>(AISB) on 1 June 2004.</t>
  </si>
  <si>
    <t>Amount owing to Directors</t>
  </si>
  <si>
    <t>INVESTMENT</t>
  </si>
  <si>
    <t>Reserve on consolidation</t>
  </si>
  <si>
    <t>Share premium</t>
  </si>
  <si>
    <t>Balance at 01.04.2004</t>
  </si>
  <si>
    <t>Acquisition and share split</t>
  </si>
  <si>
    <t>Rights issue</t>
  </si>
  <si>
    <t>Public issue</t>
  </si>
  <si>
    <t>Exercise of ESOS options</t>
  </si>
  <si>
    <t>Less: Listing expenses</t>
  </si>
  <si>
    <t>PREMIUM</t>
  </si>
  <si>
    <t xml:space="preserve">RESERVE </t>
  </si>
  <si>
    <t>ON</t>
  </si>
  <si>
    <t>CONSOLIDATION</t>
  </si>
  <si>
    <t>RETAINED PROFITS/</t>
  </si>
  <si>
    <t xml:space="preserve">(ACCUMULATED </t>
  </si>
  <si>
    <t>LOSSES)</t>
  </si>
  <si>
    <t>Profit before tax</t>
  </si>
  <si>
    <t>Listing expenses paid</t>
  </si>
  <si>
    <t>Amount owing to shareholders</t>
  </si>
  <si>
    <t>Term loans</t>
  </si>
  <si>
    <t>Hire purchase creditors</t>
  </si>
  <si>
    <t>Other receivables,deposits &amp; prepayments</t>
  </si>
  <si>
    <t>CASH FLOWS FROM INVESTING ACTIVITIES</t>
  </si>
  <si>
    <t>Interest expenses</t>
  </si>
  <si>
    <t xml:space="preserve">and tax </t>
  </si>
  <si>
    <t>Tax expense</t>
  </si>
  <si>
    <t>Net profit after tax</t>
  </si>
  <si>
    <t>NET CASH USED IN INVESTING ACTIVITIES</t>
  </si>
  <si>
    <t>***</t>
  </si>
  <si>
    <t>NET INCREASE IN CASH AND CASH EQUIVALENTS**</t>
  </si>
  <si>
    <t>KIB completed its acquisition of Hsing Lung Sdn Bhd (HLSB), Karyon (M) Sdn Bhd (KMSB) and Allbright Industries (M) Sdn Bhd</t>
  </si>
  <si>
    <t>* Represents RM2.00 for 2 ordinary shares of RM1.00 each</t>
  </si>
  <si>
    <t>Proceeds from Initial Public Offering</t>
  </si>
  <si>
    <t>Proceeds from Rights Issue</t>
  </si>
  <si>
    <t>*** Represents RM2.00</t>
  </si>
  <si>
    <t xml:space="preserve">  Basic</t>
  </si>
  <si>
    <t xml:space="preserve">  Diluted</t>
  </si>
  <si>
    <t>Profit before interest, depreciation</t>
  </si>
  <si>
    <t xml:space="preserve">TO DATE </t>
  </si>
  <si>
    <t>Allowance for doubtful debts</t>
  </si>
  <si>
    <t>Bad debts written off</t>
  </si>
  <si>
    <t>Interest income</t>
  </si>
  <si>
    <t>Gain on disposal of property, plant &amp; equipment</t>
  </si>
  <si>
    <t>Proceeds from disposal of property, plant &amp; equipment</t>
  </si>
  <si>
    <t>Drawdown of bankers' acceptances/trust receipts</t>
  </si>
  <si>
    <t>NET CURRENT ASSETS</t>
  </si>
  <si>
    <t>Property, plant &amp; equipment written off</t>
  </si>
  <si>
    <t xml:space="preserve">         bank overdraft</t>
  </si>
  <si>
    <t>Other receivables, deposits and prepayments</t>
  </si>
  <si>
    <t>Deferred tax liability</t>
  </si>
  <si>
    <t>Repayment of hire purchase creditors</t>
  </si>
  <si>
    <t xml:space="preserve">Proceeds from Exercise of ESOS Options </t>
  </si>
  <si>
    <t xml:space="preserve">The unaudited Condensed Consolidated Income Statement should be read in conjunction with the proforma audited financial </t>
  </si>
  <si>
    <t xml:space="preserve">The unaudited Condensed Consolidated Balance Sheet should be read in conjunction with the proforma audited financial </t>
  </si>
  <si>
    <t xml:space="preserve">The unaudited Condensed Consolidated Statement of Changes in Equity should be read in conjunction with the proforma audited financial statements </t>
  </si>
  <si>
    <t>The unaudited Condensed Consolidated Cash Flow Statement should be read in conjunction with the proforma audited</t>
  </si>
  <si>
    <t>Other income</t>
  </si>
  <si>
    <t>Earnings per share (sen)</t>
  </si>
  <si>
    <t>Dividend per share (sen)</t>
  </si>
  <si>
    <t xml:space="preserve">      subsidiaries for the 3 months period ended 31 March 2005.</t>
  </si>
  <si>
    <t>(10 MONTHS) **</t>
  </si>
  <si>
    <t>FOR THE 4TH QUARTER ENDED 31 MARCH 2005</t>
  </si>
  <si>
    <t xml:space="preserve">AS AT 31 MARCH 2005 </t>
  </si>
  <si>
    <t xml:space="preserve">FOR THE 4TH QUARTER ENDED 31 MARCH 2005 </t>
  </si>
  <si>
    <t>Balance at 31.03.2005</t>
  </si>
  <si>
    <t>CASH GENERATED FROM OPERATIONS</t>
  </si>
  <si>
    <t>Placement of fixed deposits</t>
  </si>
  <si>
    <t>Less: Fixed deposits pledged to financial instituitions</t>
  </si>
  <si>
    <t>AT BEGINNING OF THE FINANCIAL YEAR</t>
  </si>
  <si>
    <t xml:space="preserve">Bank overdraft included in borrowings  </t>
  </si>
  <si>
    <t>Tax liability</t>
  </si>
  <si>
    <t>statements of the KIB Group as at 31 March 2004 as disclosed in the Prospectus dated 23 August 2004.</t>
  </si>
  <si>
    <t xml:space="preserve">     of the subsidiaries for the 10 months period ended 31 March 2005.</t>
  </si>
  <si>
    <t>of the KIB Group as at 31 March 2004 as disclosed in the Prospectus dated 23 August 2004.</t>
  </si>
  <si>
    <t>On 1 June 2004, KIB acquired HLSB, KMSB and AISB. The fair value of the assets acquired and the liabilites</t>
  </si>
  <si>
    <t>financial statements of the KIB Group as at 31 March 2004 as disclosed in the Prospectus dated 23 August 2004.</t>
  </si>
  <si>
    <t>Net drawdown of term loans</t>
  </si>
  <si>
    <t>Repayment to Directors</t>
  </si>
  <si>
    <t>Repayment to shareholders</t>
  </si>
  <si>
    <t xml:space="preserve"> *   Individual quarterly results represent the results of the Company for the current quarter and post-acquisition results of the</t>
  </si>
  <si>
    <t>Adjustments for:</t>
  </si>
  <si>
    <t>NET CASH FROM OPERATING ACTIVITIES</t>
  </si>
  <si>
    <t>31/03/2005</t>
  </si>
  <si>
    <t>31/03/2004</t>
  </si>
  <si>
    <t>PERIOD #</t>
  </si>
  <si>
    <t>QUARTER #</t>
  </si>
  <si>
    <t>31/03/2004 #</t>
  </si>
  <si>
    <t>*   Represents RM51.00</t>
  </si>
  <si>
    <t xml:space="preserve">     since 1 June 2004.</t>
  </si>
  <si>
    <t xml:space="preserve">#  No comparative figures are presented as KIB Group was only in existence since 1 June 2004. </t>
  </si>
  <si>
    <t xml:space="preserve">#   No comparative figures for the preceding year corresponding quarter/period are presented as KIB Group was only in existence </t>
  </si>
  <si>
    <t xml:space="preserve">      since 1 June 2004.</t>
  </si>
  <si>
    <t xml:space="preserve">#   No comparative figures for the preceding year corresponding period are presented as KIB Group was only in existence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</si>
</sst>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8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Font="1" applyBorder="1" applyAlignment="1">
      <alignment horizontal="right"/>
    </xf>
    <xf numFmtId="165" fontId="0" fillId="0" borderId="3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5" fontId="6" fillId="0" borderId="0" xfId="15" applyNumberFormat="1" applyFont="1" applyAlignment="1">
      <alignment horizontal="right"/>
    </xf>
    <xf numFmtId="165" fontId="6" fillId="0" borderId="0" xfId="15" applyNumberFormat="1" applyFont="1" applyAlignment="1">
      <alignment/>
    </xf>
    <xf numFmtId="165" fontId="6" fillId="0" borderId="0" xfId="15" applyNumberFormat="1" applyFont="1" applyBorder="1" applyAlignment="1">
      <alignment horizontal="right"/>
    </xf>
    <xf numFmtId="165" fontId="6" fillId="0" borderId="2" xfId="15" applyNumberFormat="1" applyFont="1" applyBorder="1" applyAlignment="1">
      <alignment horizontal="right"/>
    </xf>
    <xf numFmtId="165" fontId="6" fillId="0" borderId="3" xfId="15" applyNumberFormat="1" applyFont="1" applyBorder="1" applyAlignment="1">
      <alignment horizontal="right"/>
    </xf>
    <xf numFmtId="165" fontId="6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5" fontId="0" fillId="0" borderId="0" xfId="0" applyNumberFormat="1" applyAlignment="1" quotePrefix="1">
      <alignment horizontal="right"/>
    </xf>
    <xf numFmtId="43" fontId="4" fillId="0" borderId="0" xfId="15" applyFont="1" applyAlignment="1">
      <alignment/>
    </xf>
    <xf numFmtId="43" fontId="0" fillId="0" borderId="0" xfId="15" applyFont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167" fontId="4" fillId="0" borderId="0" xfId="15" applyNumberFormat="1" applyFont="1" applyAlignment="1">
      <alignment/>
    </xf>
    <xf numFmtId="14" fontId="1" fillId="0" borderId="0" xfId="0" applyNumberFormat="1" applyFont="1" applyAlignment="1" quotePrefix="1">
      <alignment horizontal="center"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 horizontal="left" indent="2"/>
    </xf>
    <xf numFmtId="165" fontId="1" fillId="0" borderId="0" xfId="15" applyNumberFormat="1" applyFont="1" applyAlignment="1">
      <alignment horizontal="right"/>
    </xf>
    <xf numFmtId="165" fontId="0" fillId="0" borderId="2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9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0" fillId="0" borderId="8" xfId="15" applyNumberFormat="1" applyFont="1" applyBorder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showGridLines="0" workbookViewId="0" topLeftCell="B31">
      <selection activeCell="G42" sqref="G42"/>
    </sheetView>
  </sheetViews>
  <sheetFormatPr defaultColWidth="9.140625" defaultRowHeight="13.5"/>
  <cols>
    <col min="1" max="1" width="28.57421875" style="0" customWidth="1"/>
    <col min="2" max="2" width="2.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9" ht="16.5">
      <c r="A1" s="2" t="s">
        <v>75</v>
      </c>
      <c r="B1" s="2"/>
      <c r="G1" s="71"/>
      <c r="H1" s="71"/>
      <c r="I1" s="71"/>
    </row>
    <row r="2" spans="1:9" ht="13.5">
      <c r="A2" t="s">
        <v>76</v>
      </c>
      <c r="I2" s="53"/>
    </row>
    <row r="3" ht="13.5">
      <c r="A3" t="s">
        <v>0</v>
      </c>
    </row>
    <row r="5" spans="1:2" ht="16.5">
      <c r="A5" s="2" t="s">
        <v>1</v>
      </c>
      <c r="B5" s="2"/>
    </row>
    <row r="6" spans="1:2" ht="16.5">
      <c r="A6" s="2" t="s">
        <v>140</v>
      </c>
      <c r="B6" s="2"/>
    </row>
    <row r="7" spans="1:2" ht="15">
      <c r="A7" s="1" t="s">
        <v>2</v>
      </c>
      <c r="B7" s="1"/>
    </row>
    <row r="8" spans="1:2" ht="15">
      <c r="A8" s="1"/>
      <c r="B8" s="1"/>
    </row>
    <row r="9" spans="1:9" ht="15">
      <c r="A9" s="1"/>
      <c r="B9" s="1"/>
      <c r="C9" s="70" t="s">
        <v>5</v>
      </c>
      <c r="D9" s="70"/>
      <c r="E9" s="70"/>
      <c r="F9" s="6"/>
      <c r="G9" s="70" t="s">
        <v>11</v>
      </c>
      <c r="H9" s="70"/>
      <c r="I9" s="70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8</v>
      </c>
      <c r="D11" s="6"/>
      <c r="E11" s="6" t="s">
        <v>7</v>
      </c>
      <c r="F11" s="6"/>
      <c r="G11" s="6" t="s">
        <v>8</v>
      </c>
      <c r="H11" s="6"/>
      <c r="I11" s="6" t="s">
        <v>7</v>
      </c>
    </row>
    <row r="12" spans="3:9" ht="15">
      <c r="C12" s="6" t="s">
        <v>9</v>
      </c>
      <c r="D12" s="6"/>
      <c r="E12" s="6" t="s">
        <v>10</v>
      </c>
      <c r="F12" s="6"/>
      <c r="G12" s="6" t="s">
        <v>9</v>
      </c>
      <c r="H12" s="6"/>
      <c r="I12" s="6" t="s">
        <v>10</v>
      </c>
    </row>
    <row r="13" spans="3:9" ht="15">
      <c r="C13" s="6" t="s">
        <v>54</v>
      </c>
      <c r="D13" s="6"/>
      <c r="E13" s="6" t="s">
        <v>164</v>
      </c>
      <c r="F13" s="6"/>
      <c r="G13" s="6" t="s">
        <v>117</v>
      </c>
      <c r="H13" s="6"/>
      <c r="I13" s="6" t="s">
        <v>163</v>
      </c>
    </row>
    <row r="14" spans="3:9" ht="15">
      <c r="C14" s="6"/>
      <c r="D14" s="6"/>
      <c r="E14" s="6"/>
      <c r="F14" s="6"/>
      <c r="G14" s="6" t="s">
        <v>139</v>
      </c>
      <c r="H14" s="6"/>
      <c r="I14" s="6"/>
    </row>
    <row r="15" spans="3:9" ht="15">
      <c r="C15" s="59" t="s">
        <v>161</v>
      </c>
      <c r="D15" s="7"/>
      <c r="E15" s="59" t="s">
        <v>162</v>
      </c>
      <c r="F15" s="7"/>
      <c r="G15" s="59" t="s">
        <v>161</v>
      </c>
      <c r="H15" s="7"/>
      <c r="I15" s="59" t="s">
        <v>162</v>
      </c>
    </row>
    <row r="16" spans="3:9" ht="15">
      <c r="C16" s="8" t="s">
        <v>6</v>
      </c>
      <c r="D16" s="8"/>
      <c r="E16" s="8" t="s">
        <v>6</v>
      </c>
      <c r="F16" s="8"/>
      <c r="G16" s="8" t="s">
        <v>6</v>
      </c>
      <c r="H16" s="8"/>
      <c r="I16" s="8" t="s">
        <v>6</v>
      </c>
    </row>
    <row r="17" spans="3:9" ht="13.5">
      <c r="C17" s="3"/>
      <c r="D17" s="3"/>
      <c r="E17" s="3"/>
      <c r="F17" s="3"/>
      <c r="G17" s="3"/>
      <c r="H17" s="3"/>
      <c r="I17" s="3"/>
    </row>
    <row r="18" spans="1:9" ht="14.25" thickBot="1">
      <c r="A18" t="s">
        <v>3</v>
      </c>
      <c r="C18" s="12">
        <v>9541</v>
      </c>
      <c r="E18" s="9" t="s">
        <v>14</v>
      </c>
      <c r="G18" s="12">
        <v>29800</v>
      </c>
      <c r="I18" s="9" t="s">
        <v>14</v>
      </c>
    </row>
    <row r="19" spans="3:9" ht="13.5">
      <c r="C19" s="13"/>
      <c r="E19" s="4"/>
      <c r="G19" s="13"/>
      <c r="I19" s="4"/>
    </row>
    <row r="20" spans="1:9" ht="13.5">
      <c r="A20" t="s">
        <v>135</v>
      </c>
      <c r="C20" s="13">
        <v>29</v>
      </c>
      <c r="E20" s="4" t="s">
        <v>14</v>
      </c>
      <c r="G20" s="13">
        <v>124</v>
      </c>
      <c r="I20" s="4" t="s">
        <v>14</v>
      </c>
    </row>
    <row r="21" spans="1:9" ht="13.5">
      <c r="A21" s="39"/>
      <c r="C21" s="14"/>
      <c r="E21" s="10"/>
      <c r="G21" s="14"/>
      <c r="I21" s="10"/>
    </row>
    <row r="22" spans="1:9" ht="13.5">
      <c r="A22" t="s">
        <v>116</v>
      </c>
      <c r="C22" s="13">
        <v>615</v>
      </c>
      <c r="E22" s="4" t="s">
        <v>14</v>
      </c>
      <c r="G22" s="13">
        <v>2652</v>
      </c>
      <c r="I22" s="4" t="s">
        <v>14</v>
      </c>
    </row>
    <row r="23" spans="1:9" ht="13.5">
      <c r="A23" s="39" t="s">
        <v>103</v>
      </c>
      <c r="C23" s="13"/>
      <c r="E23" s="4"/>
      <c r="G23" s="13"/>
      <c r="I23" s="4"/>
    </row>
    <row r="24" spans="1:9" ht="13.5">
      <c r="A24" s="39"/>
      <c r="C24" s="13"/>
      <c r="E24" s="4"/>
      <c r="G24" s="13"/>
      <c r="I24" s="4"/>
    </row>
    <row r="25" spans="1:9" ht="13.5">
      <c r="A25" t="s">
        <v>102</v>
      </c>
      <c r="C25" s="13">
        <v>-37</v>
      </c>
      <c r="E25" s="4" t="s">
        <v>14</v>
      </c>
      <c r="G25" s="13">
        <v>-149</v>
      </c>
      <c r="I25" s="4" t="s">
        <v>14</v>
      </c>
    </row>
    <row r="26" spans="3:9" ht="13.5">
      <c r="C26" s="13"/>
      <c r="E26" s="4"/>
      <c r="G26" s="13"/>
      <c r="I26" s="4"/>
    </row>
    <row r="27" spans="1:9" ht="13.5">
      <c r="A27" t="s">
        <v>4</v>
      </c>
      <c r="C27" s="13">
        <v>-126</v>
      </c>
      <c r="E27" s="4" t="s">
        <v>14</v>
      </c>
      <c r="G27" s="13">
        <v>-349</v>
      </c>
      <c r="I27" s="4" t="s">
        <v>14</v>
      </c>
    </row>
    <row r="28" spans="3:9" ht="13.5">
      <c r="C28" s="14"/>
      <c r="E28" s="10"/>
      <c r="G28" s="14"/>
      <c r="I28" s="10"/>
    </row>
    <row r="29" spans="1:9" ht="13.5">
      <c r="A29" t="s">
        <v>95</v>
      </c>
      <c r="C29" s="13">
        <f>SUM(C22:C28)</f>
        <v>452</v>
      </c>
      <c r="E29" s="4" t="s">
        <v>14</v>
      </c>
      <c r="G29" s="13">
        <f>SUM(G22:G28)</f>
        <v>2154</v>
      </c>
      <c r="I29" s="4" t="s">
        <v>14</v>
      </c>
    </row>
    <row r="30" spans="3:9" ht="13.5">
      <c r="C30" s="13"/>
      <c r="E30" s="4"/>
      <c r="G30" s="13"/>
      <c r="I30" s="4"/>
    </row>
    <row r="31" spans="1:9" ht="13.5">
      <c r="A31" t="s">
        <v>104</v>
      </c>
      <c r="C31" s="13">
        <v>-143</v>
      </c>
      <c r="E31" s="4" t="s">
        <v>14</v>
      </c>
      <c r="G31" s="13">
        <v>-454</v>
      </c>
      <c r="I31" s="4" t="s">
        <v>14</v>
      </c>
    </row>
    <row r="32" spans="3:9" ht="13.5">
      <c r="C32" s="14"/>
      <c r="E32" s="10"/>
      <c r="G32" s="14"/>
      <c r="I32" s="10"/>
    </row>
    <row r="33" spans="1:9" ht="14.25" thickBot="1">
      <c r="A33" t="s">
        <v>105</v>
      </c>
      <c r="C33" s="42">
        <f>SUM(C29:C32)</f>
        <v>309</v>
      </c>
      <c r="E33" s="11" t="s">
        <v>14</v>
      </c>
      <c r="G33" s="42">
        <f>SUM(G29:G32)</f>
        <v>1700</v>
      </c>
      <c r="I33" s="11" t="s">
        <v>14</v>
      </c>
    </row>
    <row r="34" spans="3:9" ht="14.25" thickTop="1">
      <c r="C34" s="13"/>
      <c r="E34" s="4"/>
      <c r="G34" s="13"/>
      <c r="I34" s="4"/>
    </row>
    <row r="35" spans="1:9" ht="13.5">
      <c r="A35" t="s">
        <v>13</v>
      </c>
      <c r="C35" s="13"/>
      <c r="E35" s="4"/>
      <c r="G35" s="13"/>
      <c r="I35" s="4"/>
    </row>
    <row r="36" spans="1:9" ht="13.5">
      <c r="A36" t="s">
        <v>49</v>
      </c>
      <c r="C36" s="13"/>
      <c r="E36" s="4"/>
      <c r="G36" s="13"/>
      <c r="I36" s="4"/>
    </row>
    <row r="37" spans="1:9" ht="13.5">
      <c r="A37" t="s">
        <v>114</v>
      </c>
      <c r="C37" s="13">
        <v>94209</v>
      </c>
      <c r="E37" s="4" t="s">
        <v>14</v>
      </c>
      <c r="G37" s="13">
        <v>94209</v>
      </c>
      <c r="I37" s="4" t="s">
        <v>14</v>
      </c>
    </row>
    <row r="38" spans="1:9" ht="13.5">
      <c r="A38" t="s">
        <v>115</v>
      </c>
      <c r="C38" s="13">
        <v>94823</v>
      </c>
      <c r="E38" s="4" t="s">
        <v>14</v>
      </c>
      <c r="G38" s="13">
        <v>94823</v>
      </c>
      <c r="I38" s="4" t="s">
        <v>14</v>
      </c>
    </row>
    <row r="39" spans="3:9" ht="13.5">
      <c r="C39" s="56"/>
      <c r="E39" s="4"/>
      <c r="G39" s="13"/>
      <c r="I39" s="4"/>
    </row>
    <row r="40" spans="1:9" ht="13.5">
      <c r="A40" t="s">
        <v>136</v>
      </c>
      <c r="C40" s="25"/>
      <c r="E40" s="4"/>
      <c r="G40" s="25"/>
      <c r="I40" s="4"/>
    </row>
    <row r="41" spans="1:9" ht="13.5">
      <c r="A41" t="s">
        <v>114</v>
      </c>
      <c r="C41" s="25">
        <v>0.33</v>
      </c>
      <c r="E41" s="4" t="s">
        <v>14</v>
      </c>
      <c r="G41" s="56">
        <v>1.8</v>
      </c>
      <c r="I41" s="4" t="s">
        <v>14</v>
      </c>
    </row>
    <row r="42" spans="1:9" ht="13.5">
      <c r="A42" t="s">
        <v>115</v>
      </c>
      <c r="C42" s="55">
        <v>0.33</v>
      </c>
      <c r="E42" s="4" t="s">
        <v>14</v>
      </c>
      <c r="G42" s="57">
        <v>1.79</v>
      </c>
      <c r="I42" s="4" t="s">
        <v>14</v>
      </c>
    </row>
    <row r="43" spans="3:9" ht="13.5">
      <c r="C43" s="37"/>
      <c r="E43" s="4"/>
      <c r="G43" s="38"/>
      <c r="I43" s="4"/>
    </row>
    <row r="44" spans="1:9" ht="13.5">
      <c r="A44" t="s">
        <v>137</v>
      </c>
      <c r="C44" s="37" t="s">
        <v>14</v>
      </c>
      <c r="E44" s="4" t="s">
        <v>14</v>
      </c>
      <c r="G44" s="38" t="s">
        <v>14</v>
      </c>
      <c r="I44" s="4" t="s">
        <v>14</v>
      </c>
    </row>
    <row r="45" spans="3:7" ht="13.5">
      <c r="C45" s="13"/>
      <c r="G45" s="13"/>
    </row>
    <row r="46" ht="13.5">
      <c r="A46" t="s">
        <v>131</v>
      </c>
    </row>
    <row r="47" ht="13.5">
      <c r="A47" t="s">
        <v>150</v>
      </c>
    </row>
    <row r="50" ht="13.5">
      <c r="A50" s="32" t="s">
        <v>52</v>
      </c>
    </row>
    <row r="51" ht="13.5">
      <c r="A51" s="32" t="s">
        <v>109</v>
      </c>
    </row>
    <row r="52" ht="13.5">
      <c r="A52" s="32" t="s">
        <v>77</v>
      </c>
    </row>
    <row r="53" ht="13.5">
      <c r="A53" s="32" t="s">
        <v>158</v>
      </c>
    </row>
    <row r="54" ht="13.5">
      <c r="A54" s="32" t="s">
        <v>138</v>
      </c>
    </row>
    <row r="55" ht="13.5">
      <c r="A55" s="32" t="s">
        <v>53</v>
      </c>
    </row>
    <row r="56" ht="13.5">
      <c r="A56" s="32" t="s">
        <v>151</v>
      </c>
    </row>
    <row r="57" ht="13.5">
      <c r="A57" s="32" t="s">
        <v>169</v>
      </c>
    </row>
    <row r="58" ht="13.5">
      <c r="A58" s="32" t="s">
        <v>167</v>
      </c>
    </row>
  </sheetData>
  <mergeCells count="3">
    <mergeCell ref="C9:E9"/>
    <mergeCell ref="G9:I9"/>
    <mergeCell ref="G1:I1"/>
  </mergeCells>
  <printOptions/>
  <pageMargins left="0.56" right="0.14" top="0.8" bottom="0.61" header="0.5" footer="0.33"/>
  <pageSetup fitToHeight="1" fitToWidth="1" horizontalDpi="600" verticalDpi="600" orientation="portrait" paperSize="9" scale="94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showOutlineSymbols="0" workbookViewId="0" topLeftCell="A55">
      <selection activeCell="A66" sqref="A66"/>
    </sheetView>
  </sheetViews>
  <sheetFormatPr defaultColWidth="9.140625" defaultRowHeight="13.5" outlineLevelRow="3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spans="1:5" ht="16.5">
      <c r="A1" s="2" t="s">
        <v>75</v>
      </c>
      <c r="C1" s="71"/>
      <c r="D1" s="71"/>
      <c r="E1" s="71"/>
    </row>
    <row r="2" spans="1:5" ht="13.5">
      <c r="A2" t="s">
        <v>76</v>
      </c>
      <c r="E2" s="53"/>
    </row>
    <row r="3" ht="13.5">
      <c r="A3" t="s">
        <v>0</v>
      </c>
    </row>
    <row r="5" ht="16.5">
      <c r="A5" s="2" t="s">
        <v>48</v>
      </c>
    </row>
    <row r="6" ht="16.5">
      <c r="A6" s="2" t="s">
        <v>141</v>
      </c>
    </row>
    <row r="7" ht="15">
      <c r="A7" s="1" t="s">
        <v>2</v>
      </c>
    </row>
    <row r="8" ht="15">
      <c r="A8" s="1"/>
    </row>
    <row r="9" spans="1:5" ht="15.75" thickBot="1">
      <c r="A9" s="1"/>
      <c r="C9" s="20" t="s">
        <v>28</v>
      </c>
      <c r="E9" s="20" t="s">
        <v>29</v>
      </c>
    </row>
    <row r="10" ht="15">
      <c r="A10" s="1"/>
    </row>
    <row r="11" spans="1:5" ht="15">
      <c r="A11" s="1"/>
      <c r="C11" s="6" t="s">
        <v>55</v>
      </c>
      <c r="D11" s="6"/>
      <c r="E11" s="6" t="s">
        <v>55</v>
      </c>
    </row>
    <row r="12" spans="3:5" ht="15">
      <c r="C12" s="59" t="s">
        <v>161</v>
      </c>
      <c r="D12" s="6"/>
      <c r="E12" s="59" t="s">
        <v>165</v>
      </c>
    </row>
    <row r="13" spans="3:5" ht="15">
      <c r="C13" s="7" t="s">
        <v>6</v>
      </c>
      <c r="D13" s="6"/>
      <c r="E13" s="7" t="s">
        <v>6</v>
      </c>
    </row>
    <row r="14" ht="15">
      <c r="A14" s="1"/>
    </row>
    <row r="15" spans="1:5" ht="15" outlineLevel="1">
      <c r="A15" s="1" t="s">
        <v>45</v>
      </c>
      <c r="C15" s="13">
        <v>11327</v>
      </c>
      <c r="E15" s="4" t="s">
        <v>14</v>
      </c>
    </row>
    <row r="16" spans="1:5" ht="15" outlineLevel="1">
      <c r="A16" s="1"/>
      <c r="C16" s="23"/>
      <c r="E16" s="30"/>
    </row>
    <row r="17" spans="1:5" ht="15" outlineLevel="1">
      <c r="A17" s="1" t="s">
        <v>79</v>
      </c>
      <c r="C17" s="41" t="s">
        <v>46</v>
      </c>
      <c r="E17" s="4" t="s">
        <v>14</v>
      </c>
    </row>
    <row r="18" spans="3:5" ht="13.5" outlineLevel="1">
      <c r="C18" s="13"/>
      <c r="E18" s="4"/>
    </row>
    <row r="19" spans="1:5" ht="15" outlineLevel="1">
      <c r="A19" s="1" t="s">
        <v>15</v>
      </c>
      <c r="C19" s="13"/>
      <c r="E19" s="4"/>
    </row>
    <row r="20" spans="1:5" ht="13.5" outlineLevel="3">
      <c r="A20" t="s">
        <v>16</v>
      </c>
      <c r="C20" s="26">
        <v>3519</v>
      </c>
      <c r="E20" s="16" t="s">
        <v>14</v>
      </c>
    </row>
    <row r="21" spans="1:5" ht="13.5" outlineLevel="3">
      <c r="A21" t="s">
        <v>17</v>
      </c>
      <c r="C21" s="27">
        <v>8994</v>
      </c>
      <c r="E21" s="17" t="s">
        <v>14</v>
      </c>
    </row>
    <row r="22" spans="1:5" ht="13.5" outlineLevel="3">
      <c r="A22" t="s">
        <v>127</v>
      </c>
      <c r="C22" s="27">
        <v>136</v>
      </c>
      <c r="E22" s="17" t="s">
        <v>14</v>
      </c>
    </row>
    <row r="23" spans="1:5" ht="13.5" outlineLevel="3">
      <c r="A23" t="s">
        <v>60</v>
      </c>
      <c r="C23" s="27">
        <v>185</v>
      </c>
      <c r="E23" s="17" t="s">
        <v>14</v>
      </c>
    </row>
    <row r="24" spans="1:5" ht="13.5" outlineLevel="3">
      <c r="A24" t="s">
        <v>18</v>
      </c>
      <c r="C24" s="27">
        <v>2024</v>
      </c>
      <c r="E24" s="17" t="s">
        <v>14</v>
      </c>
    </row>
    <row r="25" spans="1:5" ht="13.5" outlineLevel="3">
      <c r="A25" t="s">
        <v>19</v>
      </c>
      <c r="C25" s="28">
        <v>534</v>
      </c>
      <c r="E25" s="18" t="s">
        <v>14</v>
      </c>
    </row>
    <row r="26" spans="3:5" ht="13.5" outlineLevel="2">
      <c r="C26" s="28">
        <f>SUM(C20:C25)</f>
        <v>15392</v>
      </c>
      <c r="E26" s="18" t="s">
        <v>14</v>
      </c>
    </row>
    <row r="27" spans="3:5" ht="13.5" outlineLevel="2">
      <c r="C27" s="13"/>
      <c r="E27" s="4"/>
    </row>
    <row r="28" spans="1:5" ht="15" outlineLevel="2">
      <c r="A28" s="1" t="s">
        <v>20</v>
      </c>
      <c r="C28" s="13"/>
      <c r="E28" s="4"/>
    </row>
    <row r="29" spans="1:5" ht="13.5" outlineLevel="3">
      <c r="A29" t="s">
        <v>21</v>
      </c>
      <c r="C29" s="26">
        <v>3747</v>
      </c>
      <c r="E29" s="16" t="s">
        <v>14</v>
      </c>
    </row>
    <row r="30" spans="1:5" ht="13.5" outlineLevel="3">
      <c r="A30" t="s">
        <v>22</v>
      </c>
      <c r="C30" s="27">
        <v>711</v>
      </c>
      <c r="E30" s="17" t="s">
        <v>14</v>
      </c>
    </row>
    <row r="31" spans="1:5" ht="13.5" outlineLevel="3">
      <c r="A31" t="s">
        <v>149</v>
      </c>
      <c r="C31" s="27">
        <v>4</v>
      </c>
      <c r="E31" s="17" t="s">
        <v>14</v>
      </c>
    </row>
    <row r="32" spans="1:5" ht="13.5" outlineLevel="3">
      <c r="A32" t="s">
        <v>23</v>
      </c>
      <c r="C32" s="27">
        <v>2099</v>
      </c>
      <c r="E32" s="17" t="s">
        <v>14</v>
      </c>
    </row>
    <row r="33" spans="3:5" ht="13.5" outlineLevel="3">
      <c r="C33" s="27"/>
      <c r="E33" s="18"/>
    </row>
    <row r="34" spans="3:5" ht="13.5" outlineLevel="2">
      <c r="C34" s="29">
        <f>SUM(C29:C33)</f>
        <v>6561</v>
      </c>
      <c r="E34" s="19" t="s">
        <v>14</v>
      </c>
    </row>
    <row r="35" spans="3:5" ht="13.5" outlineLevel="2">
      <c r="C35" s="13"/>
      <c r="E35" s="4"/>
    </row>
    <row r="36" spans="1:5" ht="15" outlineLevel="1">
      <c r="A36" s="1" t="s">
        <v>124</v>
      </c>
      <c r="C36" s="23">
        <f>C26-C34</f>
        <v>8831</v>
      </c>
      <c r="E36" s="30" t="s">
        <v>14</v>
      </c>
    </row>
    <row r="37" spans="3:5" ht="14.25" thickBot="1">
      <c r="C37" s="15">
        <f>C36+C15</f>
        <v>20158</v>
      </c>
      <c r="E37" s="11" t="s">
        <v>14</v>
      </c>
    </row>
    <row r="38" spans="3:5" ht="14.25" thickTop="1">
      <c r="C38" s="13"/>
      <c r="E38" s="4"/>
    </row>
    <row r="39" spans="1:5" ht="15">
      <c r="A39" s="1" t="s">
        <v>24</v>
      </c>
      <c r="C39" s="13"/>
      <c r="E39" s="4"/>
    </row>
    <row r="40" spans="3:5" ht="8.25" customHeight="1">
      <c r="C40" s="13"/>
      <c r="E40" s="4"/>
    </row>
    <row r="41" spans="1:5" ht="13.5" outlineLevel="2">
      <c r="A41" t="s">
        <v>25</v>
      </c>
      <c r="C41" s="13">
        <v>12487</v>
      </c>
      <c r="E41" s="4" t="s">
        <v>14</v>
      </c>
    </row>
    <row r="42" spans="1:5" ht="13.5" outlineLevel="2">
      <c r="A42" t="s">
        <v>81</v>
      </c>
      <c r="C42" s="13">
        <v>1595</v>
      </c>
      <c r="E42" s="4" t="s">
        <v>14</v>
      </c>
    </row>
    <row r="43" spans="1:5" ht="13.5" outlineLevel="2">
      <c r="A43" t="s">
        <v>80</v>
      </c>
      <c r="C43" s="13">
        <v>2169</v>
      </c>
      <c r="E43" s="4" t="s">
        <v>14</v>
      </c>
    </row>
    <row r="44" spans="1:5" ht="13.5" outlineLevel="2">
      <c r="A44" t="s">
        <v>50</v>
      </c>
      <c r="C44" s="14">
        <v>1689</v>
      </c>
      <c r="E44" s="10" t="s">
        <v>14</v>
      </c>
    </row>
    <row r="45" spans="1:5" ht="15" outlineLevel="1">
      <c r="A45" s="1" t="s">
        <v>26</v>
      </c>
      <c r="C45" s="13">
        <f>SUM(C41:C44)</f>
        <v>17940</v>
      </c>
      <c r="E45" s="4" t="s">
        <v>14</v>
      </c>
    </row>
    <row r="46" spans="3:5" ht="13.5" outlineLevel="1">
      <c r="C46" s="13"/>
      <c r="E46" s="4"/>
    </row>
    <row r="47" spans="1:5" ht="15" outlineLevel="1">
      <c r="A47" s="1" t="s">
        <v>51</v>
      </c>
      <c r="C47" s="13"/>
      <c r="E47" s="4"/>
    </row>
    <row r="48" spans="1:5" ht="15" outlineLevel="1">
      <c r="A48" s="1"/>
      <c r="C48" s="14"/>
      <c r="E48" s="10"/>
    </row>
    <row r="49" spans="1:5" ht="13.5" outlineLevel="1">
      <c r="A49" t="s">
        <v>23</v>
      </c>
      <c r="C49" s="27">
        <v>1851</v>
      </c>
      <c r="E49" s="17" t="s">
        <v>14</v>
      </c>
    </row>
    <row r="50" spans="1:5" ht="13.5" outlineLevel="1">
      <c r="A50" t="s">
        <v>128</v>
      </c>
      <c r="C50" s="28">
        <v>367</v>
      </c>
      <c r="E50" s="18" t="s">
        <v>14</v>
      </c>
    </row>
    <row r="51" spans="3:5" ht="13.5" outlineLevel="1">
      <c r="C51" s="23">
        <f>SUM(C49:C50)</f>
        <v>2218</v>
      </c>
      <c r="E51" s="30" t="s">
        <v>14</v>
      </c>
    </row>
    <row r="52" ht="13.5" outlineLevel="1">
      <c r="C52" s="13"/>
    </row>
    <row r="53" spans="3:5" ht="14.25" thickBot="1">
      <c r="C53" s="15">
        <f>+C51+C45</f>
        <v>20158</v>
      </c>
      <c r="E53" s="11" t="s">
        <v>14</v>
      </c>
    </row>
    <row r="54" ht="14.25" thickTop="1">
      <c r="C54" s="13"/>
    </row>
    <row r="55" spans="1:5" ht="13.5">
      <c r="A55" s="32" t="s">
        <v>74</v>
      </c>
      <c r="B55" s="32"/>
      <c r="C55" s="54">
        <f>C45/(C41*10)*100</f>
        <v>14.366941619284054</v>
      </c>
      <c r="E55" s="33" t="s">
        <v>14</v>
      </c>
    </row>
    <row r="57" ht="13.5">
      <c r="A57" t="s">
        <v>166</v>
      </c>
    </row>
    <row r="58" ht="13.5">
      <c r="A58" s="21" t="s">
        <v>168</v>
      </c>
    </row>
    <row r="60" ht="13.5">
      <c r="A60" t="s">
        <v>132</v>
      </c>
    </row>
    <row r="61" ht="13.5">
      <c r="A61" t="s">
        <v>150</v>
      </c>
    </row>
  </sheetData>
  <mergeCells count="1">
    <mergeCell ref="C1:E1"/>
  </mergeCells>
  <printOptions/>
  <pageMargins left="0.56" right="0.6" top="0.8" bottom="0.47" header="0.5" footer="0.28"/>
  <pageSetup fitToHeight="1" fitToWidth="1" horizontalDpi="600" verticalDpi="600" orientation="portrait" paperSize="9" scale="8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9">
      <selection activeCell="A28" sqref="A28"/>
    </sheetView>
  </sheetViews>
  <sheetFormatPr defaultColWidth="9.140625" defaultRowHeight="13.5"/>
  <cols>
    <col min="1" max="1" width="32.140625" style="44" customWidth="1"/>
    <col min="2" max="2" width="2.7109375" style="44" customWidth="1"/>
    <col min="3" max="3" width="11.00390625" style="44" bestFit="1" customWidth="1"/>
    <col min="4" max="4" width="2.28125" style="44" customWidth="1"/>
    <col min="5" max="5" width="12.140625" style="44" bestFit="1" customWidth="1"/>
    <col min="6" max="6" width="2.7109375" style="44" customWidth="1"/>
    <col min="7" max="7" width="21.8515625" style="44" bestFit="1" customWidth="1"/>
    <col min="8" max="8" width="3.140625" style="44" customWidth="1"/>
    <col min="9" max="9" width="24.140625" style="44" bestFit="1" customWidth="1"/>
    <col min="10" max="10" width="2.7109375" style="44" customWidth="1"/>
    <col min="11" max="11" width="9.140625" style="44" bestFit="1" customWidth="1"/>
    <col min="12" max="16384" width="9.140625" style="44" customWidth="1"/>
  </cols>
  <sheetData>
    <row r="1" spans="1:11" ht="16.5">
      <c r="A1" s="43" t="s">
        <v>75</v>
      </c>
      <c r="I1" s="71"/>
      <c r="J1" s="71"/>
      <c r="K1" s="71"/>
    </row>
    <row r="2" spans="1:11" ht="16.5">
      <c r="A2" s="44" t="s">
        <v>76</v>
      </c>
      <c r="I2"/>
      <c r="J2"/>
      <c r="K2" s="53"/>
    </row>
    <row r="3" ht="16.5">
      <c r="A3" s="44" t="s">
        <v>0</v>
      </c>
    </row>
    <row r="5" ht="16.5">
      <c r="A5" s="43" t="s">
        <v>47</v>
      </c>
    </row>
    <row r="6" ht="16.5">
      <c r="A6" s="43" t="s">
        <v>142</v>
      </c>
    </row>
    <row r="7" ht="16.5">
      <c r="A7" s="43" t="s">
        <v>2</v>
      </c>
    </row>
    <row r="9" spans="3:11" ht="16.5">
      <c r="C9" s="45" t="s">
        <v>30</v>
      </c>
      <c r="D9" s="45"/>
      <c r="E9" s="45" t="s">
        <v>30</v>
      </c>
      <c r="F9" s="45"/>
      <c r="G9" s="45" t="s">
        <v>89</v>
      </c>
      <c r="H9" s="45"/>
      <c r="I9" s="45" t="s">
        <v>92</v>
      </c>
      <c r="J9" s="45"/>
      <c r="K9" s="45" t="s">
        <v>32</v>
      </c>
    </row>
    <row r="10" spans="3:10" ht="16.5">
      <c r="C10" s="45" t="s">
        <v>31</v>
      </c>
      <c r="D10" s="45"/>
      <c r="E10" s="45" t="s">
        <v>88</v>
      </c>
      <c r="F10" s="45"/>
      <c r="G10" s="45" t="s">
        <v>90</v>
      </c>
      <c r="H10" s="45"/>
      <c r="I10" s="45" t="s">
        <v>93</v>
      </c>
      <c r="J10" s="45"/>
    </row>
    <row r="11" spans="3:11" ht="16.5">
      <c r="C11" s="45"/>
      <c r="D11" s="45"/>
      <c r="E11" s="45"/>
      <c r="F11" s="45"/>
      <c r="G11" s="45" t="s">
        <v>91</v>
      </c>
      <c r="H11" s="45"/>
      <c r="I11" s="45" t="s">
        <v>94</v>
      </c>
      <c r="J11" s="45"/>
      <c r="K11" s="45"/>
    </row>
    <row r="12" spans="3:11" ht="16.5">
      <c r="C12" s="45" t="s">
        <v>6</v>
      </c>
      <c r="D12" s="45"/>
      <c r="E12" s="45" t="s">
        <v>6</v>
      </c>
      <c r="F12" s="45"/>
      <c r="G12" s="45" t="s">
        <v>6</v>
      </c>
      <c r="H12" s="45"/>
      <c r="I12" s="45" t="s">
        <v>6</v>
      </c>
      <c r="J12" s="45"/>
      <c r="K12" s="45" t="s">
        <v>6</v>
      </c>
    </row>
    <row r="14" spans="1:12" ht="16.5">
      <c r="A14" s="44" t="s">
        <v>82</v>
      </c>
      <c r="C14" s="46" t="s">
        <v>46</v>
      </c>
      <c r="D14" s="46"/>
      <c r="E14" s="46">
        <v>0</v>
      </c>
      <c r="F14" s="46"/>
      <c r="G14" s="46">
        <v>0</v>
      </c>
      <c r="H14" s="46"/>
      <c r="I14" s="46">
        <v>-11</v>
      </c>
      <c r="J14" s="46"/>
      <c r="K14" s="46">
        <f>SUM(E14:I14)</f>
        <v>-11</v>
      </c>
      <c r="L14" s="47"/>
    </row>
    <row r="15" spans="1:12" ht="16.5">
      <c r="A15" s="44" t="s">
        <v>83</v>
      </c>
      <c r="C15" s="48">
        <v>7254</v>
      </c>
      <c r="D15" s="46"/>
      <c r="E15" s="46">
        <v>0</v>
      </c>
      <c r="F15" s="46"/>
      <c r="G15" s="46">
        <v>2169</v>
      </c>
      <c r="H15" s="46"/>
      <c r="I15" s="46">
        <v>0</v>
      </c>
      <c r="J15" s="46"/>
      <c r="K15" s="46">
        <f>SUM(C15:I15)</f>
        <v>9423</v>
      </c>
      <c r="L15" s="47"/>
    </row>
    <row r="16" spans="3:12" ht="16.5">
      <c r="C16" s="49"/>
      <c r="D16" s="46"/>
      <c r="E16" s="49"/>
      <c r="F16" s="46"/>
      <c r="G16" s="49"/>
      <c r="H16" s="46"/>
      <c r="I16" s="49"/>
      <c r="J16" s="46"/>
      <c r="K16" s="49"/>
      <c r="L16" s="47"/>
    </row>
    <row r="17" spans="3:12" ht="16.5">
      <c r="C17" s="46">
        <f>C15</f>
        <v>7254</v>
      </c>
      <c r="D17" s="46"/>
      <c r="E17" s="46">
        <f>SUM(E14:E15)</f>
        <v>0</v>
      </c>
      <c r="F17" s="46"/>
      <c r="G17" s="46">
        <f>SUM(G14:G15)</f>
        <v>2169</v>
      </c>
      <c r="H17" s="46"/>
      <c r="I17" s="46">
        <f>SUM(I14:I15)</f>
        <v>-11</v>
      </c>
      <c r="J17" s="46"/>
      <c r="K17" s="46">
        <f>SUM(K14:K15)</f>
        <v>9412</v>
      </c>
      <c r="L17" s="47"/>
    </row>
    <row r="18" spans="1:12" ht="16.5">
      <c r="A18" s="44" t="s">
        <v>84</v>
      </c>
      <c r="C18" s="46">
        <v>1746</v>
      </c>
      <c r="D18" s="46"/>
      <c r="E18" s="46">
        <v>0</v>
      </c>
      <c r="F18" s="46"/>
      <c r="G18" s="46">
        <v>0</v>
      </c>
      <c r="H18" s="46"/>
      <c r="I18" s="46">
        <v>0</v>
      </c>
      <c r="J18" s="46"/>
      <c r="K18" s="46">
        <f>SUM(C18:I18)</f>
        <v>1746</v>
      </c>
      <c r="L18" s="47"/>
    </row>
    <row r="19" spans="3:12" ht="16.5">
      <c r="C19" s="49"/>
      <c r="D19" s="46"/>
      <c r="E19" s="49"/>
      <c r="F19" s="46"/>
      <c r="G19" s="49"/>
      <c r="H19" s="46"/>
      <c r="I19" s="49"/>
      <c r="J19" s="46"/>
      <c r="K19" s="49"/>
      <c r="L19" s="47"/>
    </row>
    <row r="20" spans="3:12" ht="16.5">
      <c r="C20" s="46">
        <f>C18+C17</f>
        <v>9000</v>
      </c>
      <c r="D20" s="46"/>
      <c r="E20" s="46">
        <f>E18+E17</f>
        <v>0</v>
      </c>
      <c r="F20" s="46"/>
      <c r="G20" s="46">
        <f>G18+G17</f>
        <v>2169</v>
      </c>
      <c r="H20" s="46"/>
      <c r="I20" s="46">
        <f>I18+I17</f>
        <v>-11</v>
      </c>
      <c r="J20" s="46"/>
      <c r="K20" s="46">
        <f>K18+K17</f>
        <v>11158</v>
      </c>
      <c r="L20" s="47"/>
    </row>
    <row r="21" spans="1:12" ht="16.5">
      <c r="A21" s="44" t="s">
        <v>85</v>
      </c>
      <c r="C21" s="48">
        <v>3000</v>
      </c>
      <c r="D21" s="46"/>
      <c r="E21" s="46">
        <v>2400</v>
      </c>
      <c r="F21" s="46"/>
      <c r="G21" s="46">
        <v>0</v>
      </c>
      <c r="H21" s="46"/>
      <c r="I21" s="46">
        <v>0</v>
      </c>
      <c r="J21" s="46"/>
      <c r="K21" s="46">
        <f>SUM(C21:I21)</f>
        <v>5400</v>
      </c>
      <c r="L21" s="47"/>
    </row>
    <row r="22" spans="1:12" ht="16.5">
      <c r="A22" s="44" t="s">
        <v>87</v>
      </c>
      <c r="C22" s="48">
        <v>0</v>
      </c>
      <c r="D22" s="46"/>
      <c r="E22" s="46">
        <v>-1193</v>
      </c>
      <c r="F22" s="46"/>
      <c r="G22" s="46">
        <v>0</v>
      </c>
      <c r="H22" s="46"/>
      <c r="I22" s="46">
        <v>0</v>
      </c>
      <c r="J22" s="46"/>
      <c r="K22" s="46">
        <f>SUM(C22:I22)</f>
        <v>-1193</v>
      </c>
      <c r="L22" s="47"/>
    </row>
    <row r="23" spans="3:12" ht="16.5">
      <c r="C23" s="49"/>
      <c r="D23" s="46"/>
      <c r="E23" s="49"/>
      <c r="F23" s="46"/>
      <c r="G23" s="49"/>
      <c r="H23" s="46"/>
      <c r="I23" s="49"/>
      <c r="J23" s="46"/>
      <c r="K23" s="49"/>
      <c r="L23" s="47"/>
    </row>
    <row r="24" spans="3:12" ht="16.5">
      <c r="C24" s="46">
        <f>SUM(C20:C23)</f>
        <v>12000</v>
      </c>
      <c r="D24" s="46"/>
      <c r="E24" s="46">
        <f>SUM(E20:E23)</f>
        <v>1207</v>
      </c>
      <c r="F24" s="46"/>
      <c r="G24" s="46">
        <f>SUM(G20:G23)</f>
        <v>2169</v>
      </c>
      <c r="H24" s="46"/>
      <c r="I24" s="46">
        <f>SUM(I20:I21)</f>
        <v>-11</v>
      </c>
      <c r="J24" s="46"/>
      <c r="K24" s="46">
        <f>SUM(K20:K22)</f>
        <v>15365</v>
      </c>
      <c r="L24" s="47"/>
    </row>
    <row r="25" spans="1:12" ht="16.5">
      <c r="A25" s="44" t="s">
        <v>86</v>
      </c>
      <c r="C25" s="46">
        <v>487</v>
      </c>
      <c r="D25" s="46"/>
      <c r="E25" s="46">
        <v>388</v>
      </c>
      <c r="F25" s="46"/>
      <c r="G25" s="46">
        <v>0</v>
      </c>
      <c r="H25" s="46"/>
      <c r="I25" s="46">
        <v>0</v>
      </c>
      <c r="J25" s="46"/>
      <c r="K25" s="46">
        <f>SUM(C25:I25)</f>
        <v>875</v>
      </c>
      <c r="L25" s="47"/>
    </row>
    <row r="26" spans="1:12" ht="16.5">
      <c r="A26" s="44" t="s">
        <v>105</v>
      </c>
      <c r="C26" s="46">
        <v>0</v>
      </c>
      <c r="D26" s="46"/>
      <c r="E26" s="46">
        <v>0</v>
      </c>
      <c r="F26" s="46"/>
      <c r="G26" s="46">
        <v>0</v>
      </c>
      <c r="H26" s="46"/>
      <c r="I26" s="46">
        <f>'IS'!G33</f>
        <v>1700</v>
      </c>
      <c r="J26" s="46"/>
      <c r="K26" s="46">
        <f>SUM(C26:I26)</f>
        <v>1700</v>
      </c>
      <c r="L26" s="47"/>
    </row>
    <row r="27" spans="3:12" ht="16.5">
      <c r="C27" s="46"/>
      <c r="D27" s="46"/>
      <c r="E27" s="46"/>
      <c r="F27" s="46"/>
      <c r="G27" s="46"/>
      <c r="H27" s="46"/>
      <c r="I27" s="46"/>
      <c r="J27" s="46"/>
      <c r="K27" s="46"/>
      <c r="L27" s="47"/>
    </row>
    <row r="28" spans="1:12" ht="17.25" thickBot="1">
      <c r="A28" s="44" t="s">
        <v>143</v>
      </c>
      <c r="C28" s="50">
        <f>SUM(C24:C27)</f>
        <v>12487</v>
      </c>
      <c r="D28" s="46"/>
      <c r="E28" s="50">
        <f>SUM(E24:E27)</f>
        <v>1595</v>
      </c>
      <c r="F28" s="46"/>
      <c r="G28" s="50">
        <f>SUM(G24:G27)</f>
        <v>2169</v>
      </c>
      <c r="H28" s="46"/>
      <c r="I28" s="50">
        <f>SUM(I24:I27)</f>
        <v>1689</v>
      </c>
      <c r="J28" s="46"/>
      <c r="K28" s="50">
        <f>SUM(K24:K27)</f>
        <v>17940</v>
      </c>
      <c r="L28" s="47"/>
    </row>
    <row r="29" spans="3:12" ht="17.25" thickTop="1">
      <c r="C29" s="51"/>
      <c r="D29" s="47"/>
      <c r="E29" s="47"/>
      <c r="F29" s="47"/>
      <c r="G29" s="47"/>
      <c r="H29" s="47"/>
      <c r="I29" s="51"/>
      <c r="J29" s="47"/>
      <c r="K29" s="51"/>
      <c r="L29" s="47"/>
    </row>
    <row r="30" spans="3:12" ht="16.5"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6.5">
      <c r="A31" s="52" t="s">
        <v>110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3:12" ht="16.5"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6.5">
      <c r="A33" s="44" t="s">
        <v>133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6.5">
      <c r="A34" s="44" t="s">
        <v>152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3:12" ht="16.5"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3:12" ht="16.5"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3:12" ht="16.5"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3:12" ht="16.5"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3:12" ht="16.5"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3:12" ht="16.5"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3:12" ht="16.5"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3:12" ht="16.5">
      <c r="C42" s="47"/>
      <c r="D42" s="47"/>
      <c r="E42" s="47"/>
      <c r="F42" s="47"/>
      <c r="G42" s="47"/>
      <c r="H42" s="47"/>
      <c r="I42" s="47"/>
      <c r="J42" s="47"/>
      <c r="K42" s="47"/>
      <c r="L42" s="47"/>
    </row>
  </sheetData>
  <mergeCells count="1">
    <mergeCell ref="I1:K1"/>
  </mergeCells>
  <printOptions/>
  <pageMargins left="0.68" right="0.46" top="0.8" bottom="1" header="0.5" footer="0.5"/>
  <pageSetup fitToHeight="1" fitToWidth="1" horizontalDpi="600" verticalDpi="600" orientation="portrait" paperSize="9" scale="67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9"/>
  <sheetViews>
    <sheetView showGridLines="0" tabSelected="1" workbookViewId="0" topLeftCell="A79">
      <selection activeCell="C91" sqref="C91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spans="1:5" ht="16.5">
      <c r="A1" s="2" t="s">
        <v>75</v>
      </c>
      <c r="C1" s="71"/>
      <c r="D1" s="71"/>
      <c r="E1" s="71"/>
    </row>
    <row r="2" spans="1:5" ht="13.5">
      <c r="A2" t="s">
        <v>76</v>
      </c>
      <c r="E2" s="53"/>
    </row>
    <row r="3" ht="13.5">
      <c r="A3" t="s">
        <v>0</v>
      </c>
    </row>
    <row r="5" ht="16.5">
      <c r="A5" s="2" t="s">
        <v>33</v>
      </c>
    </row>
    <row r="6" ht="16.5">
      <c r="A6" s="2" t="s">
        <v>142</v>
      </c>
    </row>
    <row r="7" ht="15">
      <c r="A7" s="1" t="s">
        <v>2</v>
      </c>
    </row>
    <row r="8" ht="15">
      <c r="A8" s="1"/>
    </row>
    <row r="9" spans="1:5" ht="15">
      <c r="A9" s="1"/>
      <c r="C9" s="6" t="s">
        <v>8</v>
      </c>
      <c r="E9" s="6" t="s">
        <v>7</v>
      </c>
    </row>
    <row r="10" spans="1:5" ht="15">
      <c r="A10" s="1"/>
      <c r="C10" s="6" t="s">
        <v>9</v>
      </c>
      <c r="E10" s="6" t="s">
        <v>10</v>
      </c>
    </row>
    <row r="11" spans="1:5" ht="15">
      <c r="A11" s="1"/>
      <c r="C11" s="6" t="s">
        <v>12</v>
      </c>
      <c r="E11" s="6" t="s">
        <v>163</v>
      </c>
    </row>
    <row r="12" spans="1:5" ht="15">
      <c r="A12" s="1"/>
      <c r="C12" s="59" t="s">
        <v>161</v>
      </c>
      <c r="D12" s="7"/>
      <c r="E12" s="59" t="s">
        <v>162</v>
      </c>
    </row>
    <row r="13" spans="3:5" ht="15">
      <c r="C13" s="6" t="s">
        <v>6</v>
      </c>
      <c r="E13" s="6" t="s">
        <v>6</v>
      </c>
    </row>
    <row r="14" spans="1:3" ht="15">
      <c r="A14" s="1" t="s">
        <v>34</v>
      </c>
      <c r="C14" s="13"/>
    </row>
    <row r="15" spans="1:5" ht="13.5">
      <c r="A15" t="s">
        <v>95</v>
      </c>
      <c r="C15" s="13">
        <v>2154</v>
      </c>
      <c r="E15" s="35" t="s">
        <v>14</v>
      </c>
    </row>
    <row r="16" spans="1:3" ht="13.5">
      <c r="A16" t="s">
        <v>159</v>
      </c>
      <c r="C16" s="13"/>
    </row>
    <row r="17" spans="1:5" ht="13.5">
      <c r="A17" t="s">
        <v>118</v>
      </c>
      <c r="C17" s="13">
        <v>51</v>
      </c>
      <c r="E17" s="30" t="s">
        <v>14</v>
      </c>
    </row>
    <row r="18" spans="1:5" ht="13.5">
      <c r="A18" t="s">
        <v>119</v>
      </c>
      <c r="C18" s="13">
        <v>51</v>
      </c>
      <c r="E18" s="30" t="s">
        <v>14</v>
      </c>
    </row>
    <row r="19" spans="1:5" ht="13.5">
      <c r="A19" t="s">
        <v>4</v>
      </c>
      <c r="C19" s="13">
        <v>349</v>
      </c>
      <c r="E19" s="30" t="s">
        <v>14</v>
      </c>
    </row>
    <row r="20" spans="1:5" ht="13.5">
      <c r="A20" t="s">
        <v>121</v>
      </c>
      <c r="C20" s="13">
        <v>-36</v>
      </c>
      <c r="E20" s="30" t="s">
        <v>14</v>
      </c>
    </row>
    <row r="21" spans="1:5" ht="13.5">
      <c r="A21" t="s">
        <v>102</v>
      </c>
      <c r="C21" s="13">
        <v>149</v>
      </c>
      <c r="E21" s="30" t="s">
        <v>14</v>
      </c>
    </row>
    <row r="22" spans="1:5" ht="13.5">
      <c r="A22" t="s">
        <v>120</v>
      </c>
      <c r="C22" s="13">
        <v>-56</v>
      </c>
      <c r="E22" s="30" t="s">
        <v>14</v>
      </c>
    </row>
    <row r="23" spans="1:5" ht="13.5">
      <c r="A23" t="s">
        <v>125</v>
      </c>
      <c r="C23" s="13">
        <v>15</v>
      </c>
      <c r="E23" s="30" t="s">
        <v>14</v>
      </c>
    </row>
    <row r="24" spans="3:5" ht="13.5">
      <c r="C24" s="14"/>
      <c r="E24" s="34"/>
    </row>
    <row r="25" spans="1:5" ht="13.5">
      <c r="A25" t="s">
        <v>35</v>
      </c>
      <c r="C25" s="13">
        <f>SUM(C14:C24)</f>
        <v>2677</v>
      </c>
      <c r="E25" s="30" t="s">
        <v>14</v>
      </c>
    </row>
    <row r="26" spans="1:5" ht="13.5">
      <c r="A26" t="s">
        <v>36</v>
      </c>
      <c r="C26" s="13">
        <v>-1023</v>
      </c>
      <c r="E26" s="30" t="s">
        <v>14</v>
      </c>
    </row>
    <row r="27" spans="1:5" ht="13.5">
      <c r="A27" t="s">
        <v>37</v>
      </c>
      <c r="C27" s="13">
        <v>-892</v>
      </c>
      <c r="E27" s="30" t="s">
        <v>14</v>
      </c>
    </row>
    <row r="28" spans="3:5" ht="13.5">
      <c r="C28" s="14"/>
      <c r="E28" s="34"/>
    </row>
    <row r="29" spans="1:5" ht="13.5">
      <c r="A29" t="s">
        <v>144</v>
      </c>
      <c r="C29" s="13">
        <f>SUM(C25:C28)</f>
        <v>762</v>
      </c>
      <c r="E29" s="30" t="s">
        <v>14</v>
      </c>
    </row>
    <row r="30" spans="1:5" ht="13.5">
      <c r="A30" t="s">
        <v>38</v>
      </c>
      <c r="C30" s="13">
        <v>-149</v>
      </c>
      <c r="E30" s="30" t="s">
        <v>14</v>
      </c>
    </row>
    <row r="31" spans="1:5" ht="13.5">
      <c r="A31" t="s">
        <v>39</v>
      </c>
      <c r="C31" s="14">
        <v>-266</v>
      </c>
      <c r="E31" s="10" t="s">
        <v>14</v>
      </c>
    </row>
    <row r="32" spans="1:5" ht="15">
      <c r="A32" s="1" t="s">
        <v>160</v>
      </c>
      <c r="C32" s="13">
        <f>SUM(C29:C31)</f>
        <v>347</v>
      </c>
      <c r="E32" s="30" t="s">
        <v>14</v>
      </c>
    </row>
    <row r="33" ht="13.5">
      <c r="C33" s="13"/>
    </row>
    <row r="34" spans="1:3" ht="15">
      <c r="A34" s="1" t="s">
        <v>101</v>
      </c>
      <c r="C34" s="13"/>
    </row>
    <row r="35" spans="1:5" ht="13.5">
      <c r="A35" s="21" t="s">
        <v>145</v>
      </c>
      <c r="C35" s="13">
        <v>-959</v>
      </c>
      <c r="E35" s="30" t="s">
        <v>14</v>
      </c>
    </row>
    <row r="36" spans="1:5" ht="13.5">
      <c r="A36" t="s">
        <v>40</v>
      </c>
      <c r="C36" s="13">
        <v>-4874</v>
      </c>
      <c r="E36" s="30" t="s">
        <v>14</v>
      </c>
    </row>
    <row r="37" spans="1:5" ht="13.5">
      <c r="A37" t="s">
        <v>122</v>
      </c>
      <c r="C37" s="13">
        <v>9</v>
      </c>
      <c r="E37" s="30" t="s">
        <v>14</v>
      </c>
    </row>
    <row r="38" spans="1:5" ht="13.5">
      <c r="A38" s="21" t="s">
        <v>56</v>
      </c>
      <c r="C38" s="14">
        <v>218</v>
      </c>
      <c r="E38" s="10" t="s">
        <v>14</v>
      </c>
    </row>
    <row r="39" spans="1:5" ht="15">
      <c r="A39" s="1" t="s">
        <v>106</v>
      </c>
      <c r="C39" s="13">
        <f>SUM(C35:C38)</f>
        <v>-5606</v>
      </c>
      <c r="E39" s="30" t="s">
        <v>14</v>
      </c>
    </row>
    <row r="40" ht="13.5">
      <c r="C40" s="13"/>
    </row>
    <row r="41" spans="1:3" ht="15">
      <c r="A41" s="1" t="s">
        <v>41</v>
      </c>
      <c r="C41" s="13"/>
    </row>
    <row r="42" spans="1:5" ht="13.5">
      <c r="A42" t="s">
        <v>123</v>
      </c>
      <c r="C42" s="13">
        <v>14</v>
      </c>
      <c r="E42" s="30" t="s">
        <v>14</v>
      </c>
    </row>
    <row r="43" spans="1:5" ht="13.5">
      <c r="A43" t="s">
        <v>155</v>
      </c>
      <c r="C43" s="13">
        <v>644</v>
      </c>
      <c r="E43" s="30" t="s">
        <v>14</v>
      </c>
    </row>
    <row r="44" spans="1:5" ht="13.5">
      <c r="A44" t="s">
        <v>156</v>
      </c>
      <c r="C44" s="13">
        <v>-230</v>
      </c>
      <c r="E44" s="30" t="s">
        <v>14</v>
      </c>
    </row>
    <row r="45" spans="1:5" ht="13.5">
      <c r="A45" t="s">
        <v>157</v>
      </c>
      <c r="C45" s="13">
        <v>-193</v>
      </c>
      <c r="E45" s="30" t="s">
        <v>14</v>
      </c>
    </row>
    <row r="46" spans="1:5" ht="13.5">
      <c r="A46" t="s">
        <v>129</v>
      </c>
      <c r="C46" s="13">
        <v>-268</v>
      </c>
      <c r="E46" s="30" t="s">
        <v>14</v>
      </c>
    </row>
    <row r="47" spans="1:5" ht="13.5">
      <c r="A47" t="s">
        <v>96</v>
      </c>
      <c r="C47" s="13">
        <v>-1193</v>
      </c>
      <c r="E47" s="30" t="s">
        <v>14</v>
      </c>
    </row>
    <row r="48" spans="1:5" ht="13.5">
      <c r="A48" t="s">
        <v>112</v>
      </c>
      <c r="C48" s="13">
        <v>1746</v>
      </c>
      <c r="E48" s="30" t="s">
        <v>14</v>
      </c>
    </row>
    <row r="49" spans="1:5" ht="13.5">
      <c r="A49" t="s">
        <v>111</v>
      </c>
      <c r="C49" s="13">
        <v>5400</v>
      </c>
      <c r="E49" s="30" t="s">
        <v>14</v>
      </c>
    </row>
    <row r="50" spans="1:5" ht="13.5">
      <c r="A50" t="s">
        <v>130</v>
      </c>
      <c r="C50" s="14">
        <v>875</v>
      </c>
      <c r="E50" s="10" t="s">
        <v>14</v>
      </c>
    </row>
    <row r="51" spans="1:5" ht="15">
      <c r="A51" s="1" t="s">
        <v>42</v>
      </c>
      <c r="C51" s="13">
        <f>SUM(C42:C50)</f>
        <v>6795</v>
      </c>
      <c r="E51" s="4" t="s">
        <v>14</v>
      </c>
    </row>
    <row r="52" spans="3:5" ht="13.5">
      <c r="C52" s="14"/>
      <c r="E52" s="34"/>
    </row>
    <row r="53" spans="1:5" ht="15">
      <c r="A53" s="1" t="s">
        <v>108</v>
      </c>
      <c r="C53" s="13">
        <f>C32+C39+C51</f>
        <v>1536</v>
      </c>
      <c r="E53" s="4" t="s">
        <v>14</v>
      </c>
    </row>
    <row r="54" ht="13.5">
      <c r="C54" s="13"/>
    </row>
    <row r="55" spans="1:3" ht="15">
      <c r="A55" s="1" t="s">
        <v>43</v>
      </c>
      <c r="C55" s="13"/>
    </row>
    <row r="56" spans="1:5" ht="15">
      <c r="A56" s="1" t="s">
        <v>147</v>
      </c>
      <c r="C56" s="31" t="s">
        <v>107</v>
      </c>
      <c r="E56" s="4" t="s">
        <v>14</v>
      </c>
    </row>
    <row r="57" spans="3:5" ht="13.5">
      <c r="C57" s="13"/>
      <c r="E57" s="34"/>
    </row>
    <row r="58" spans="1:3" ht="15">
      <c r="A58" s="1" t="s">
        <v>43</v>
      </c>
      <c r="C58" s="22"/>
    </row>
    <row r="59" spans="1:5" ht="15">
      <c r="A59" s="1" t="s">
        <v>44</v>
      </c>
      <c r="C59" s="23">
        <f>SUM(C53:C56)</f>
        <v>1536</v>
      </c>
      <c r="E59" s="4" t="s">
        <v>14</v>
      </c>
    </row>
    <row r="60" spans="1:5" ht="15.75" thickBot="1">
      <c r="A60" s="1" t="s">
        <v>9</v>
      </c>
      <c r="C60" s="24"/>
      <c r="E60" s="36"/>
    </row>
    <row r="61" ht="14.25" thickTop="1">
      <c r="C61" s="13"/>
    </row>
    <row r="62" ht="13.5">
      <c r="C62" s="13"/>
    </row>
    <row r="63" spans="3:5" ht="13.5">
      <c r="C63" s="71"/>
      <c r="D63" s="71"/>
      <c r="E63" s="71"/>
    </row>
    <row r="64" ht="13.5">
      <c r="E64" s="53"/>
    </row>
    <row r="66" spans="1:3" s="32" customFormat="1" ht="13.5">
      <c r="A66" s="32" t="s">
        <v>52</v>
      </c>
      <c r="C66" s="40"/>
    </row>
    <row r="67" spans="1:6" s="32" customFormat="1" ht="13.5">
      <c r="A67" s="21" t="s">
        <v>57</v>
      </c>
      <c r="B67" s="21"/>
      <c r="C67" s="60"/>
      <c r="D67" s="21"/>
      <c r="E67" s="21"/>
      <c r="F67" s="21"/>
    </row>
    <row r="68" spans="1:6" s="32" customFormat="1" ht="13.5">
      <c r="A68" s="61" t="s">
        <v>153</v>
      </c>
      <c r="B68" s="21"/>
      <c r="C68" s="60"/>
      <c r="D68" s="21"/>
      <c r="E68" s="21"/>
      <c r="F68" s="21"/>
    </row>
    <row r="69" spans="1:6" s="32" customFormat="1" ht="13.5">
      <c r="A69" s="61" t="s">
        <v>73</v>
      </c>
      <c r="B69" s="21"/>
      <c r="C69" s="60"/>
      <c r="D69" s="21"/>
      <c r="E69" s="21"/>
      <c r="F69" s="21"/>
    </row>
    <row r="70" spans="1:6" s="32" customFormat="1" ht="15">
      <c r="A70" s="61"/>
      <c r="B70" s="21"/>
      <c r="C70" s="62" t="s">
        <v>6</v>
      </c>
      <c r="D70" s="21"/>
      <c r="E70" s="21"/>
      <c r="F70" s="21"/>
    </row>
    <row r="71" spans="1:6" s="32" customFormat="1" ht="13.5">
      <c r="A71" s="61" t="s">
        <v>58</v>
      </c>
      <c r="B71" s="21"/>
      <c r="C71" s="60">
        <v>6758</v>
      </c>
      <c r="D71" s="21"/>
      <c r="E71" s="21"/>
      <c r="F71" s="21"/>
    </row>
    <row r="72" spans="1:6" s="32" customFormat="1" ht="13.5">
      <c r="A72" s="61" t="s">
        <v>16</v>
      </c>
      <c r="B72" s="21"/>
      <c r="C72" s="60">
        <v>2294</v>
      </c>
      <c r="D72" s="21"/>
      <c r="E72" s="21"/>
      <c r="F72" s="21"/>
    </row>
    <row r="73" spans="1:6" s="32" customFormat="1" ht="13.5">
      <c r="A73" s="61" t="s">
        <v>17</v>
      </c>
      <c r="B73" s="21"/>
      <c r="C73" s="60">
        <v>8744</v>
      </c>
      <c r="D73" s="21"/>
      <c r="E73" s="21"/>
      <c r="F73" s="21"/>
    </row>
    <row r="74" spans="1:6" s="32" customFormat="1" ht="13.5">
      <c r="A74" s="61" t="s">
        <v>100</v>
      </c>
      <c r="B74" s="21"/>
      <c r="C74" s="60">
        <v>125</v>
      </c>
      <c r="D74" s="21"/>
      <c r="E74" s="21"/>
      <c r="F74" s="21"/>
    </row>
    <row r="75" spans="1:6" s="32" customFormat="1" ht="13.5">
      <c r="A75" s="61" t="s">
        <v>60</v>
      </c>
      <c r="B75" s="21"/>
      <c r="C75" s="60">
        <v>178</v>
      </c>
      <c r="D75" s="21"/>
      <c r="E75" s="21"/>
      <c r="F75" s="21"/>
    </row>
    <row r="76" spans="1:6" s="32" customFormat="1" ht="13.5">
      <c r="A76" s="61" t="s">
        <v>61</v>
      </c>
      <c r="B76" s="21"/>
      <c r="C76" s="60">
        <v>666</v>
      </c>
      <c r="D76" s="21"/>
      <c r="E76" s="21"/>
      <c r="F76" s="21"/>
    </row>
    <row r="77" spans="1:6" s="32" customFormat="1" ht="13.5">
      <c r="A77" s="61" t="s">
        <v>19</v>
      </c>
      <c r="B77" s="21"/>
      <c r="C77" s="60">
        <v>57</v>
      </c>
      <c r="D77" s="21"/>
      <c r="E77" s="21"/>
      <c r="F77" s="21"/>
    </row>
    <row r="78" spans="1:6" s="32" customFormat="1" ht="13.5">
      <c r="A78" s="61" t="s">
        <v>21</v>
      </c>
      <c r="B78" s="21"/>
      <c r="C78" s="60">
        <v>-4349</v>
      </c>
      <c r="D78" s="21"/>
      <c r="E78" s="21"/>
      <c r="F78" s="21"/>
    </row>
    <row r="79" spans="1:6" s="32" customFormat="1" ht="13.5">
      <c r="A79" s="61" t="s">
        <v>62</v>
      </c>
      <c r="B79" s="21"/>
      <c r="C79" s="60">
        <v>-424</v>
      </c>
      <c r="D79" s="21"/>
      <c r="E79" s="21"/>
      <c r="F79" s="21"/>
    </row>
    <row r="80" spans="1:6" s="32" customFormat="1" ht="13.5">
      <c r="A80" s="61" t="s">
        <v>78</v>
      </c>
      <c r="B80" s="21"/>
      <c r="C80" s="60">
        <v>-230</v>
      </c>
      <c r="D80" s="21"/>
      <c r="E80" s="21"/>
      <c r="F80" s="21"/>
    </row>
    <row r="81" spans="1:6" s="32" customFormat="1" ht="13.5">
      <c r="A81" s="61" t="s">
        <v>97</v>
      </c>
      <c r="B81" s="21"/>
      <c r="C81" s="60">
        <v>-193</v>
      </c>
      <c r="D81" s="21"/>
      <c r="E81" s="21"/>
      <c r="F81" s="21"/>
    </row>
    <row r="82" spans="1:6" s="32" customFormat="1" ht="13.5">
      <c r="A82" s="61" t="s">
        <v>63</v>
      </c>
      <c r="B82" s="21"/>
      <c r="C82" s="60">
        <v>-505</v>
      </c>
      <c r="D82" s="21"/>
      <c r="E82" s="21"/>
      <c r="F82" s="21"/>
    </row>
    <row r="83" spans="1:6" s="32" customFormat="1" ht="13.5">
      <c r="A83" s="61" t="s">
        <v>98</v>
      </c>
      <c r="B83" s="21"/>
      <c r="C83" s="60">
        <v>-1550</v>
      </c>
      <c r="D83" s="21"/>
      <c r="E83" s="21"/>
      <c r="F83" s="21"/>
    </row>
    <row r="84" spans="1:6" s="32" customFormat="1" ht="13.5">
      <c r="A84" s="61" t="s">
        <v>99</v>
      </c>
      <c r="B84" s="21"/>
      <c r="C84" s="60">
        <v>-396</v>
      </c>
      <c r="D84" s="21"/>
      <c r="E84" s="21"/>
      <c r="F84" s="21"/>
    </row>
    <row r="85" spans="1:6" s="32" customFormat="1" ht="13.5">
      <c r="A85" s="61" t="s">
        <v>64</v>
      </c>
      <c r="B85" s="21"/>
      <c r="C85" s="60">
        <v>-1578</v>
      </c>
      <c r="D85" s="21"/>
      <c r="E85" s="21"/>
      <c r="F85" s="21"/>
    </row>
    <row r="86" spans="1:6" s="32" customFormat="1" ht="13.5">
      <c r="A86" s="61" t="s">
        <v>27</v>
      </c>
      <c r="B86" s="21"/>
      <c r="C86" s="63">
        <v>-174</v>
      </c>
      <c r="D86" s="21"/>
      <c r="E86" s="21"/>
      <c r="F86" s="21"/>
    </row>
    <row r="87" spans="1:6" s="32" customFormat="1" ht="9" customHeight="1">
      <c r="A87" s="21"/>
      <c r="B87" s="21"/>
      <c r="C87" s="60"/>
      <c r="D87" s="21"/>
      <c r="E87" s="21"/>
      <c r="F87" s="21"/>
    </row>
    <row r="88" spans="1:6" s="32" customFormat="1" ht="13.5">
      <c r="A88" s="61" t="s">
        <v>65</v>
      </c>
      <c r="B88" s="21"/>
      <c r="C88" s="60">
        <f>SUM(C71:C87)</f>
        <v>9423</v>
      </c>
      <c r="D88" s="21"/>
      <c r="E88" s="21"/>
      <c r="F88" s="21"/>
    </row>
    <row r="89" spans="1:6" s="32" customFormat="1" ht="13.5">
      <c r="A89" s="61" t="s">
        <v>59</v>
      </c>
      <c r="B89" s="21"/>
      <c r="C89" s="63">
        <v>-2169</v>
      </c>
      <c r="D89" s="21"/>
      <c r="E89" s="21"/>
      <c r="F89" s="21"/>
    </row>
    <row r="90" spans="1:6" s="32" customFormat="1" ht="13.5">
      <c r="A90" s="61"/>
      <c r="B90" s="21"/>
      <c r="C90" s="60">
        <f>SUM(C88:C89)</f>
        <v>7254</v>
      </c>
      <c r="D90" s="21"/>
      <c r="E90" s="21"/>
      <c r="F90" s="21"/>
    </row>
    <row r="91" spans="1:6" s="32" customFormat="1" ht="13.5">
      <c r="A91" s="61" t="s">
        <v>66</v>
      </c>
      <c r="B91" s="21"/>
      <c r="C91" s="63">
        <v>-7254</v>
      </c>
      <c r="D91" s="21"/>
      <c r="E91" s="21"/>
      <c r="F91" s="21"/>
    </row>
    <row r="92" spans="1:6" s="32" customFormat="1" ht="13.5">
      <c r="A92" s="61"/>
      <c r="B92" s="21"/>
      <c r="C92" s="64">
        <f>SUM(C90:C91)</f>
        <v>0</v>
      </c>
      <c r="D92" s="21"/>
      <c r="E92" s="21"/>
      <c r="F92" s="21"/>
    </row>
    <row r="93" spans="1:6" s="32" customFormat="1" ht="13.5">
      <c r="A93" s="61" t="s">
        <v>67</v>
      </c>
      <c r="B93" s="21"/>
      <c r="C93" s="60">
        <f>-C77</f>
        <v>-57</v>
      </c>
      <c r="D93" s="21"/>
      <c r="E93" s="21"/>
      <c r="F93" s="21"/>
    </row>
    <row r="94" spans="1:6" s="32" customFormat="1" ht="13.5">
      <c r="A94" s="61" t="s">
        <v>69</v>
      </c>
      <c r="B94" s="21"/>
      <c r="C94" s="60">
        <f>-C76</f>
        <v>-666</v>
      </c>
      <c r="D94" s="21"/>
      <c r="E94" s="21"/>
      <c r="F94" s="21"/>
    </row>
    <row r="95" spans="1:6" s="32" customFormat="1" ht="13.5">
      <c r="A95" s="61" t="s">
        <v>126</v>
      </c>
      <c r="B95" s="21"/>
      <c r="C95" s="63">
        <f>-C82</f>
        <v>505</v>
      </c>
      <c r="D95" s="21"/>
      <c r="E95" s="21"/>
      <c r="F95" s="21"/>
    </row>
    <row r="96" spans="1:6" s="32" customFormat="1" ht="14.25" thickBot="1">
      <c r="A96" s="61" t="s">
        <v>68</v>
      </c>
      <c r="B96" s="21"/>
      <c r="C96" s="65">
        <f>SUM(C93:C95)</f>
        <v>-218</v>
      </c>
      <c r="D96" s="21"/>
      <c r="E96" s="21"/>
      <c r="F96" s="21"/>
    </row>
    <row r="97" spans="1:6" s="32" customFormat="1" ht="14.25" thickTop="1">
      <c r="A97" s="21"/>
      <c r="B97" s="21"/>
      <c r="C97" s="60"/>
      <c r="D97" s="21"/>
      <c r="E97" s="21"/>
      <c r="F97" s="21"/>
    </row>
    <row r="98" spans="1:6" s="32" customFormat="1" ht="13.5">
      <c r="A98" s="21" t="s">
        <v>70</v>
      </c>
      <c r="B98" s="21"/>
      <c r="C98" s="60"/>
      <c r="D98" s="21"/>
      <c r="E98" s="21"/>
      <c r="F98" s="21"/>
    </row>
    <row r="99" spans="1:6" s="32" customFormat="1" ht="13.5">
      <c r="A99" s="61" t="s">
        <v>71</v>
      </c>
      <c r="B99" s="21"/>
      <c r="C99" s="60"/>
      <c r="D99" s="21"/>
      <c r="E99" s="21"/>
      <c r="F99" s="21"/>
    </row>
    <row r="100" spans="1:6" s="32" customFormat="1" ht="13.5">
      <c r="A100" s="61"/>
      <c r="B100" s="21"/>
      <c r="C100" s="60"/>
      <c r="D100" s="21"/>
      <c r="E100" s="21"/>
      <c r="F100" s="21"/>
    </row>
    <row r="101" spans="1:6" s="32" customFormat="1" ht="15">
      <c r="A101" s="61"/>
      <c r="B101" s="21"/>
      <c r="C101" s="66" t="s">
        <v>6</v>
      </c>
      <c r="D101" s="21"/>
      <c r="E101" s="21"/>
      <c r="F101" s="21"/>
    </row>
    <row r="102" spans="1:6" s="32" customFormat="1" ht="13.5">
      <c r="A102" s="61" t="s">
        <v>72</v>
      </c>
      <c r="B102" s="21"/>
      <c r="C102" s="60">
        <v>2024</v>
      </c>
      <c r="D102" s="21"/>
      <c r="E102" s="21"/>
      <c r="F102" s="21"/>
    </row>
    <row r="103" spans="1:6" s="32" customFormat="1" ht="13.5">
      <c r="A103" s="61" t="s">
        <v>19</v>
      </c>
      <c r="B103" s="21"/>
      <c r="C103" s="60">
        <v>534</v>
      </c>
      <c r="D103" s="21"/>
      <c r="E103" s="21"/>
      <c r="F103" s="21"/>
    </row>
    <row r="104" spans="1:6" s="32" customFormat="1" ht="13.5">
      <c r="A104" s="61" t="s">
        <v>148</v>
      </c>
      <c r="B104" s="21"/>
      <c r="C104" s="60">
        <v>-7</v>
      </c>
      <c r="D104" s="21"/>
      <c r="E104" s="21"/>
      <c r="F104" s="21"/>
    </row>
    <row r="105" spans="1:6" s="32" customFormat="1" ht="13.5">
      <c r="A105" s="21"/>
      <c r="B105" s="21"/>
      <c r="C105" s="67">
        <f>SUM(C102:C104)</f>
        <v>2551</v>
      </c>
      <c r="D105" s="21"/>
      <c r="E105" s="21"/>
      <c r="F105" s="21"/>
    </row>
    <row r="106" spans="1:6" s="32" customFormat="1" ht="13.5">
      <c r="A106" s="61" t="s">
        <v>146</v>
      </c>
      <c r="B106" s="21"/>
      <c r="C106" s="64">
        <v>-1015</v>
      </c>
      <c r="D106" s="21"/>
      <c r="E106" s="21"/>
      <c r="F106" s="21"/>
    </row>
    <row r="107" spans="1:6" s="32" customFormat="1" ht="14.25" thickBot="1">
      <c r="A107" s="61"/>
      <c r="B107" s="21"/>
      <c r="C107" s="68">
        <f>SUM(C105:C106)</f>
        <v>1536</v>
      </c>
      <c r="D107" s="21"/>
      <c r="E107" s="21"/>
      <c r="F107" s="21"/>
    </row>
    <row r="108" spans="1:6" s="32" customFormat="1" ht="14.25" thickTop="1">
      <c r="A108" s="69"/>
      <c r="B108" s="69"/>
      <c r="C108" s="64"/>
      <c r="D108" s="69"/>
      <c r="E108" s="21"/>
      <c r="F108" s="21"/>
    </row>
    <row r="109" spans="1:6" s="32" customFormat="1" ht="13.5">
      <c r="A109" s="69" t="s">
        <v>113</v>
      </c>
      <c r="B109" s="69"/>
      <c r="C109" s="64"/>
      <c r="D109" s="69"/>
      <c r="E109" s="21"/>
      <c r="F109" s="21"/>
    </row>
    <row r="110" spans="1:6" s="32" customFormat="1" ht="13.5">
      <c r="A110" s="69"/>
      <c r="B110" s="69"/>
      <c r="C110" s="64"/>
      <c r="D110" s="69"/>
      <c r="E110" s="21"/>
      <c r="F110" s="21"/>
    </row>
    <row r="111" spans="1:6" s="32" customFormat="1" ht="13.5">
      <c r="A111" s="21" t="s">
        <v>171</v>
      </c>
      <c r="B111" s="69"/>
      <c r="C111" s="64"/>
      <c r="D111" s="69"/>
      <c r="E111" s="21"/>
      <c r="F111" s="21"/>
    </row>
    <row r="112" spans="1:6" s="32" customFormat="1" ht="13.5">
      <c r="A112" s="21" t="s">
        <v>170</v>
      </c>
      <c r="B112" s="69"/>
      <c r="C112" s="64"/>
      <c r="D112" s="69"/>
      <c r="E112" s="21"/>
      <c r="F112" s="21"/>
    </row>
    <row r="113" spans="1:6" s="32" customFormat="1" ht="13.5">
      <c r="A113" s="69"/>
      <c r="B113" s="69"/>
      <c r="C113" s="64"/>
      <c r="D113" s="69"/>
      <c r="E113" s="21"/>
      <c r="F113" s="21"/>
    </row>
    <row r="114" spans="1:6" s="32" customFormat="1" ht="13.5">
      <c r="A114" s="21" t="s">
        <v>134</v>
      </c>
      <c r="B114" s="69"/>
      <c r="C114" s="64"/>
      <c r="D114" s="69"/>
      <c r="E114" s="21"/>
      <c r="F114" s="21"/>
    </row>
    <row r="115" spans="1:6" s="32" customFormat="1" ht="13.5">
      <c r="A115" s="21" t="s">
        <v>154</v>
      </c>
      <c r="B115" s="69"/>
      <c r="C115" s="69"/>
      <c r="D115" s="69"/>
      <c r="E115" s="21"/>
      <c r="F115" s="21"/>
    </row>
    <row r="116" spans="1:6" s="32" customFormat="1" ht="13.5">
      <c r="A116" s="21"/>
      <c r="B116" s="21"/>
      <c r="C116" s="21"/>
      <c r="D116" s="21"/>
      <c r="E116" s="21"/>
      <c r="F116" s="21"/>
    </row>
    <row r="117" spans="1:6" s="32" customFormat="1" ht="13.5">
      <c r="A117" s="21"/>
      <c r="B117" s="21"/>
      <c r="C117" s="21"/>
      <c r="D117" s="21"/>
      <c r="E117" s="21"/>
      <c r="F117" s="21"/>
    </row>
    <row r="118" s="32" customFormat="1" ht="13.5">
      <c r="A118" s="58"/>
    </row>
    <row r="119" s="32" customFormat="1" ht="13.5">
      <c r="A119" s="58"/>
    </row>
    <row r="120" s="32" customFormat="1" ht="13.5"/>
    <row r="121" s="32" customFormat="1" ht="13.5"/>
    <row r="122" s="32" customFormat="1" ht="13.5"/>
    <row r="123" s="32" customFormat="1" ht="13.5"/>
    <row r="124" s="32" customFormat="1" ht="13.5"/>
    <row r="125" s="32" customFormat="1" ht="13.5"/>
    <row r="126" s="32" customFormat="1" ht="13.5"/>
    <row r="127" s="32" customFormat="1" ht="13.5"/>
  </sheetData>
  <mergeCells count="2">
    <mergeCell ref="C1:E1"/>
    <mergeCell ref="C63:E63"/>
  </mergeCells>
  <printOptions/>
  <pageMargins left="0.56" right="0.14" top="0.5" bottom="0.42" header="0.5" footer="0.28"/>
  <pageSetup horizontalDpi="600" verticalDpi="600" orientation="portrait" paperSize="9" scale="91" r:id="rId1"/>
  <headerFooter alignWithMargins="0">
    <oddFooter>&amp;R4</oddFoot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CHUA WOO</cp:lastModifiedBy>
  <cp:lastPrinted>2005-05-13T08:30:22Z</cp:lastPrinted>
  <dcterms:created xsi:type="dcterms:W3CDTF">2004-02-10T06:37:25Z</dcterms:created>
  <dcterms:modified xsi:type="dcterms:W3CDTF">2005-05-17T10:04:30Z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1963920879</vt:i4>
  </property>
  <property fmtid="{D5CDD505-2E9C-101B-9397-08002B2CF9AE}" pid="3" name="_EmailSubject">
    <vt:lpwstr>Quarterly reports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</vt:lpwstr>
  </property>
</Properties>
</file>