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IS" sheetId="1" r:id="rId1"/>
    <sheet name="BS" sheetId="2" r:id="rId2"/>
    <sheet name="equity" sheetId="3" r:id="rId3"/>
    <sheet name="Cflow" sheetId="4" r:id="rId4"/>
    <sheet name="GT_Custom" sheetId="5" state="hidden" r:id="rId5"/>
  </sheets>
  <definedNames>
    <definedName name="_xlnm.Print_Area" localSheetId="1">'BS'!$A$1:$H$60</definedName>
  </definedNames>
  <calcPr fullCalcOnLoad="1"/>
</workbook>
</file>

<file path=xl/sharedStrings.xml><?xml version="1.0" encoding="utf-8"?>
<sst xmlns="http://schemas.openxmlformats.org/spreadsheetml/2006/main" count="202" uniqueCount="163">
  <si>
    <t>GPRO TECHNOLOGIES BHD</t>
  </si>
  <si>
    <t>INDIVIDUAL PERIOD</t>
  </si>
  <si>
    <t>CUMULATIVE PERIOD</t>
  </si>
  <si>
    <t xml:space="preserve">PRECEDING YEAR </t>
  </si>
  <si>
    <t>CURRENT YEAR</t>
  </si>
  <si>
    <t>CORRESPONDING</t>
  </si>
  <si>
    <t>QUARTER ENDED</t>
  </si>
  <si>
    <t>TO DATE</t>
  </si>
  <si>
    <t>RM</t>
  </si>
  <si>
    <t>ENDED</t>
  </si>
  <si>
    <t>Inventories</t>
  </si>
  <si>
    <t>Receivables</t>
  </si>
  <si>
    <t>Cash and bank balances</t>
  </si>
  <si>
    <t>Payables</t>
  </si>
  <si>
    <t>Finance creditors</t>
  </si>
  <si>
    <t>GPRO TECHNOLOGIES BERHAD</t>
  </si>
  <si>
    <t>Cashflows from operating activities</t>
  </si>
  <si>
    <t xml:space="preserve">Profit before taxation </t>
  </si>
  <si>
    <t>Adjustment for:</t>
  </si>
  <si>
    <t>Depreciation</t>
  </si>
  <si>
    <t>Amortisation of R &amp; D</t>
  </si>
  <si>
    <t>Interest expenses</t>
  </si>
  <si>
    <t>Interest income</t>
  </si>
  <si>
    <t>Operating profit before working capital changes</t>
  </si>
  <si>
    <t>Changes in working capital:-</t>
  </si>
  <si>
    <t>Interest paid</t>
  </si>
  <si>
    <t>Interest received</t>
  </si>
  <si>
    <t>Cashflows from investing activities</t>
  </si>
  <si>
    <t>Repayment of finance creditors</t>
  </si>
  <si>
    <t>Purchase of  plant and equipment</t>
  </si>
  <si>
    <t>Net cash used in investing activities</t>
  </si>
  <si>
    <t>Cash and cash equivalents consist of:-</t>
  </si>
  <si>
    <t xml:space="preserve">   Fixed deposits with licensed banks</t>
  </si>
  <si>
    <t xml:space="preserve">    Cash and bank balances</t>
  </si>
  <si>
    <t>Ctrl</t>
  </si>
  <si>
    <t>Total</t>
  </si>
  <si>
    <t>Trade receivables</t>
  </si>
  <si>
    <t>Trade payables</t>
  </si>
  <si>
    <t>Basic</t>
  </si>
  <si>
    <t>QUARTER</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</si>
  <si>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</si>
  <si>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</si>
  <si>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</si>
  <si>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</si>
  <si>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</si>
  <si>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</si>
  <si>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</si>
  <si>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</si>
  <si>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</si>
  <si>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</si>
  <si>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</si>
  <si>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</si>
  <si>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</si>
  <si>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</si>
  <si>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</si>
  <si>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</si>
  <si>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</si>
  <si>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</si>
  <si>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</si>
  <si>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t>
  </si>
  <si>
    <t>PRECEDING YEAR</t>
  </si>
  <si>
    <t>CONDENSED CONSOLIDATED INCOME STATEMENTS</t>
  </si>
  <si>
    <t>Revenue</t>
  </si>
  <si>
    <t>Cost of sales</t>
  </si>
  <si>
    <t>Gross profit</t>
  </si>
  <si>
    <t>Other income</t>
  </si>
  <si>
    <t>Selling and distribution costs</t>
  </si>
  <si>
    <t>Administration expenses</t>
  </si>
  <si>
    <t>Other expenses</t>
  </si>
  <si>
    <t>Finance cost</t>
  </si>
  <si>
    <t>Profit before tax</t>
  </si>
  <si>
    <t>Income tax expense</t>
  </si>
  <si>
    <t>Profit for the period</t>
  </si>
  <si>
    <t>Attributable to:</t>
  </si>
  <si>
    <t>Equity holders of the parent</t>
  </si>
  <si>
    <t>Minority interest</t>
  </si>
  <si>
    <t>Earnings per share attributable to equity</t>
  </si>
  <si>
    <t>Diluted</t>
  </si>
  <si>
    <t>CONDENSED CONSOLIDATED BALANCE SHEETS</t>
  </si>
  <si>
    <t xml:space="preserve">AS AT </t>
  </si>
  <si>
    <t>ASSETS</t>
  </si>
  <si>
    <t>Non-current assets</t>
  </si>
  <si>
    <t>Property, plant and equipment</t>
  </si>
  <si>
    <t>Goodwill on consolidation</t>
  </si>
  <si>
    <t>Current assets</t>
  </si>
  <si>
    <t>TOTAL ASSETS</t>
  </si>
  <si>
    <t>EQUITY AND LIABILITIES</t>
  </si>
  <si>
    <t>Equity attributable to equity holders of the parent</t>
  </si>
  <si>
    <t>Share capital</t>
  </si>
  <si>
    <t>Share premium</t>
  </si>
  <si>
    <t>Exchange translation reserve</t>
  </si>
  <si>
    <t>Retained earnings</t>
  </si>
  <si>
    <t>Total equity</t>
  </si>
  <si>
    <t>Non-current liabilities</t>
  </si>
  <si>
    <t>Current liabilities</t>
  </si>
  <si>
    <t>Total liabilities</t>
  </si>
  <si>
    <t>TOTAL EQUITY AND LIABILITIES</t>
  </si>
  <si>
    <t>Net assets per share attributable to ordinary equity</t>
  </si>
  <si>
    <t xml:space="preserve">  holders of the parent (sen)</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</si>
  <si>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</si>
  <si>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</si>
  <si>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</si>
  <si>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</si>
  <si>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</si>
  <si>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</si>
  <si>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</si>
  <si>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</si>
  <si>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</si>
  <si>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</si>
  <si>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</si>
  <si>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</si>
  <si>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t>
  </si>
  <si>
    <t>At 1 January 2006</t>
  </si>
  <si>
    <t>Foreign currency translation, representing net</t>
  </si>
  <si>
    <t>Profit/(Loss) for the period</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</si>
  <si>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</si>
  <si>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</si>
  <si>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</si>
  <si>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</si>
  <si>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</si>
  <si>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</si>
  <si>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</si>
  <si>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Fixed deposits with licensed banks</t>
  </si>
  <si>
    <t xml:space="preserve"> net expenses recognised directly in equity</t>
  </si>
  <si>
    <t>At 1 January 2007</t>
  </si>
  <si>
    <t>The condensed consolidated statement of changes in equity should be read in conjunction with the audited financial statements for the year ended 31 December 2006</t>
  </si>
  <si>
    <t>statements for the year ended 31 December 2006 and the accompanying explanatory notes attached to the</t>
  </si>
  <si>
    <t>Provision for doubtful debts no longer required</t>
  </si>
  <si>
    <t>Cashflows from financing activities</t>
  </si>
  <si>
    <t>Drawndown of banker acceptance</t>
  </si>
  <si>
    <t>Net cash generated from/(used in) financing activities</t>
  </si>
  <si>
    <t>Net changes in cash &amp; cash equivalents</t>
  </si>
  <si>
    <t xml:space="preserve">Cash and cash equivalents at beginning of period </t>
  </si>
  <si>
    <t>Exchange difference</t>
  </si>
  <si>
    <t>Cash and cash equivalents at end of period</t>
  </si>
  <si>
    <t xml:space="preserve">Less </t>
  </si>
  <si>
    <t>Fixed deposits pledged</t>
  </si>
  <si>
    <t>CONDENSED CONSOLIDATED CASH FLOW STATEMENT</t>
  </si>
  <si>
    <t>The condensed consolidated balance sheets should be read in conjunction with the audited financial statements for the year ended 31 December 2006 and the accompany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</si>
  <si>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</si>
  <si>
    <t>holders of the parent (sen):</t>
  </si>
  <si>
    <t>THIS QUARTERLY REPORT HAS BEEN REVIEWED BY GPRO'S EXTERNAL AUDITORS</t>
  </si>
  <si>
    <t>30/06/2007</t>
  </si>
  <si>
    <t>30/06/2006</t>
  </si>
  <si>
    <t>AS AT 30 JUNE 2007</t>
  </si>
  <si>
    <t>FOR THE QUARTER ENDED 30 JUNE 2007</t>
  </si>
  <si>
    <t>At 30 June 2006</t>
  </si>
  <si>
    <t>At 30 June 2007</t>
  </si>
  <si>
    <t>PPE written off</t>
  </si>
  <si>
    <t>Proceed from disposal of PPE</t>
  </si>
  <si>
    <t>Loss on disposal of PPE</t>
  </si>
  <si>
    <t>Note</t>
  </si>
  <si>
    <t>Bad debts expenses</t>
  </si>
  <si>
    <t>Provision for obsolete stock</t>
  </si>
  <si>
    <t xml:space="preserve">Provision for doubtful debts </t>
  </si>
  <si>
    <t>Cash generated from/(used in) operations</t>
  </si>
  <si>
    <t>Net cash generated from/(used in) operating activities</t>
  </si>
  <si>
    <t>A</t>
  </si>
  <si>
    <t>NOTE TO CONDENSED CONSOLIDATED CASH FLOW STATEMENTS</t>
  </si>
  <si>
    <t>FOR THE SIX MONTH PERIOD ENDED 30 JUNE 2007</t>
  </si>
  <si>
    <t>Development expenditure</t>
  </si>
  <si>
    <t>gain recognised directly in equity</t>
  </si>
  <si>
    <t>Development expenditure incurred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</si>
</sst>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dd\-mmm\-yy"/>
    <numFmt numFmtId="190" formatCode="[$-409]dd\-mmm\-yy;@"/>
  </numFmts>
  <fonts count="15">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color indexed="8"/>
      </top>
      <bottom style="double">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xf>
    <xf numFmtId="0" fontId="4" fillId="0" borderId="0" xfId="0" applyFont="1" applyFill="1" applyAlignment="1">
      <alignment horizontal="center"/>
    </xf>
    <xf numFmtId="0" fontId="4" fillId="0" borderId="1" xfId="0" applyFont="1" applyBorder="1" applyAlignment="1">
      <alignment horizontal="center"/>
    </xf>
    <xf numFmtId="0" fontId="5" fillId="0" borderId="0" xfId="0" applyFont="1" applyAlignment="1">
      <alignment horizontal="center"/>
    </xf>
    <xf numFmtId="172" fontId="5" fillId="0" borderId="0" xfId="15" applyNumberFormat="1" applyFont="1" applyFill="1" applyBorder="1" applyAlignment="1" applyProtection="1">
      <alignment/>
      <protection/>
    </xf>
    <xf numFmtId="172" fontId="5" fillId="0" borderId="1" xfId="15" applyNumberFormat="1" applyFont="1" applyFill="1" applyBorder="1" applyAlignment="1" applyProtection="1">
      <alignment/>
      <protection/>
    </xf>
    <xf numFmtId="172" fontId="5" fillId="0" borderId="2" xfId="15" applyNumberFormat="1" applyFont="1" applyFill="1" applyBorder="1" applyAlignment="1" applyProtection="1">
      <alignment/>
      <protection/>
    </xf>
    <xf numFmtId="0" fontId="5" fillId="0" borderId="0" xfId="0" applyFont="1" applyFill="1" applyAlignment="1">
      <alignment/>
    </xf>
    <xf numFmtId="0" fontId="5" fillId="0" borderId="0" xfId="21" applyFont="1" applyFill="1">
      <alignment/>
      <protection/>
    </xf>
    <xf numFmtId="0" fontId="0"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19" applyNumberFormat="1" applyFont="1" applyFill="1" applyAlignment="1">
      <alignment horizontal="left"/>
      <protection/>
    </xf>
    <xf numFmtId="175" fontId="8" fillId="0" borderId="4" xfId="0" applyNumberFormat="1" applyFont="1" applyFill="1" applyBorder="1" applyAlignment="1">
      <alignment horizontal="right"/>
    </xf>
    <xf numFmtId="175" fontId="8" fillId="0" borderId="5"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20"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
    </xf>
    <xf numFmtId="3" fontId="4" fillId="0" borderId="1" xfId="0" applyNumberFormat="1" applyFont="1" applyBorder="1" applyAlignment="1">
      <alignment horizontal="center"/>
    </xf>
    <xf numFmtId="3" fontId="5" fillId="0" borderId="0" xfId="15" applyNumberFormat="1" applyFont="1" applyFill="1" applyBorder="1" applyAlignment="1" applyProtection="1">
      <alignment/>
      <protection/>
    </xf>
    <xf numFmtId="37" fontId="5" fillId="0" borderId="1" xfId="15"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7" fontId="5" fillId="0" borderId="0" xfId="15" applyNumberFormat="1" applyFont="1" applyFill="1" applyBorder="1" applyAlignment="1" applyProtection="1">
      <alignment/>
      <protection/>
    </xf>
    <xf numFmtId="37" fontId="5" fillId="0" borderId="2" xfId="15" applyNumberFormat="1" applyFont="1" applyFill="1" applyBorder="1" applyAlignment="1" applyProtection="1">
      <alignment/>
      <protection/>
    </xf>
    <xf numFmtId="187" fontId="5" fillId="0" borderId="2" xfId="15" applyNumberFormat="1" applyFont="1" applyFill="1" applyBorder="1" applyAlignment="1" applyProtection="1">
      <alignment horizontal="right"/>
      <protection/>
    </xf>
    <xf numFmtId="172" fontId="5" fillId="0" borderId="6" xfId="15" applyNumberFormat="1" applyFont="1" applyFill="1" applyBorder="1" applyAlignment="1" applyProtection="1">
      <alignment/>
      <protection/>
    </xf>
    <xf numFmtId="3" fontId="5" fillId="0" borderId="0" xfId="15" applyNumberFormat="1" applyFont="1" applyBorder="1" applyAlignment="1">
      <alignment/>
    </xf>
    <xf numFmtId="187" fontId="5" fillId="0" borderId="0" xfId="15" applyNumberFormat="1" applyFont="1" applyAlignment="1">
      <alignment/>
    </xf>
    <xf numFmtId="187" fontId="5" fillId="0" borderId="0" xfId="15" applyNumberFormat="1" applyFont="1" applyFill="1" applyAlignment="1">
      <alignment/>
    </xf>
    <xf numFmtId="3" fontId="5" fillId="0" borderId="0" xfId="15" applyNumberFormat="1" applyFont="1" applyBorder="1" applyAlignment="1">
      <alignment horizontal="right"/>
    </xf>
    <xf numFmtId="37" fontId="5" fillId="0" borderId="2" xfId="15" applyNumberFormat="1" applyFont="1" applyBorder="1" applyAlignment="1">
      <alignment horizontal="right"/>
    </xf>
    <xf numFmtId="188" fontId="5" fillId="0" borderId="0" xfId="15" applyNumberFormat="1" applyFont="1" applyBorder="1" applyAlignment="1">
      <alignment/>
    </xf>
    <xf numFmtId="3" fontId="5" fillId="0" borderId="6" xfId="15"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89" fontId="1" fillId="0" borderId="1" xfId="0" applyNumberFormat="1" applyFont="1" applyBorder="1" applyAlignment="1">
      <alignment horizontal="center"/>
    </xf>
    <xf numFmtId="190" fontId="1" fillId="0" borderId="1" xfId="0" applyNumberFormat="1" applyFont="1" applyBorder="1" applyAlignment="1">
      <alignment horizontal="center"/>
    </xf>
    <xf numFmtId="0" fontId="1" fillId="0" borderId="0" xfId="0" applyFont="1" applyBorder="1" applyAlignment="1">
      <alignment/>
    </xf>
    <xf numFmtId="172" fontId="2" fillId="0" borderId="0" xfId="15" applyNumberFormat="1" applyFont="1" applyFill="1" applyBorder="1" applyAlignment="1" applyProtection="1">
      <alignment/>
      <protection/>
    </xf>
    <xf numFmtId="172" fontId="2" fillId="0" borderId="0" xfId="15" applyNumberFormat="1" applyFont="1" applyFill="1" applyBorder="1" applyAlignment="1" applyProtection="1">
      <alignment horizontal="right"/>
      <protection/>
    </xf>
    <xf numFmtId="172" fontId="2" fillId="0" borderId="7" xfId="15" applyNumberFormat="1" applyFont="1" applyFill="1" applyBorder="1" applyAlignment="1" applyProtection="1">
      <alignment/>
      <protection/>
    </xf>
    <xf numFmtId="0" fontId="2" fillId="0" borderId="0" xfId="0" applyFont="1" applyAlignment="1">
      <alignment/>
    </xf>
    <xf numFmtId="172" fontId="2" fillId="0" borderId="5" xfId="15" applyNumberFormat="1" applyFont="1" applyFill="1" applyBorder="1" applyAlignment="1" applyProtection="1">
      <alignment/>
      <protection/>
    </xf>
    <xf numFmtId="172" fontId="2" fillId="0" borderId="8" xfId="15" applyNumberFormat="1" applyFont="1" applyFill="1" applyBorder="1" applyAlignment="1" applyProtection="1">
      <alignment/>
      <protection/>
    </xf>
    <xf numFmtId="172" fontId="2" fillId="0" borderId="2" xfId="15" applyNumberFormat="1" applyFont="1" applyFill="1" applyBorder="1" applyAlignment="1" applyProtection="1">
      <alignment/>
      <protection/>
    </xf>
    <xf numFmtId="0" fontId="2" fillId="0" borderId="0" xfId="0" applyFont="1" applyFill="1" applyAlignment="1">
      <alignment/>
    </xf>
    <xf numFmtId="172" fontId="2" fillId="0" borderId="4" xfId="15"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0" fontId="12" fillId="0" borderId="0" xfId="0" applyFont="1" applyAlignment="1">
      <alignment horizontal="center"/>
    </xf>
    <xf numFmtId="0" fontId="12" fillId="0" borderId="0" xfId="0" applyFont="1" applyAlignment="1">
      <alignment/>
    </xf>
    <xf numFmtId="0" fontId="12" fillId="0" borderId="0" xfId="0" applyFont="1" applyAlignment="1">
      <alignment/>
    </xf>
    <xf numFmtId="182" fontId="6" fillId="0" borderId="0" xfId="0" applyNumberFormat="1" applyFont="1" applyAlignment="1">
      <alignment/>
    </xf>
    <xf numFmtId="182" fontId="6" fillId="0" borderId="0" xfId="0" applyNumberFormat="1" applyFont="1" applyAlignment="1">
      <alignment horizontal="right"/>
    </xf>
    <xf numFmtId="182" fontId="6" fillId="0" borderId="0" xfId="0" applyNumberFormat="1" applyFont="1" applyBorder="1" applyAlignment="1">
      <alignment/>
    </xf>
    <xf numFmtId="182" fontId="6" fillId="0" borderId="8" xfId="0" applyNumberFormat="1" applyFont="1" applyBorder="1" applyAlignment="1">
      <alignment/>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Alignment="1">
      <alignment/>
    </xf>
    <xf numFmtId="0" fontId="11" fillId="0" borderId="0" xfId="0" applyFont="1" applyFill="1" applyBorder="1" applyAlignment="1">
      <alignment vertical="center"/>
    </xf>
    <xf numFmtId="0" fontId="2" fillId="0" borderId="0" xfId="0" applyFont="1" applyFill="1" applyAlignment="1">
      <alignment horizontal="center"/>
    </xf>
    <xf numFmtId="184" fontId="2" fillId="0" borderId="0" xfId="15" applyNumberFormat="1" applyFont="1" applyFill="1" applyBorder="1" applyAlignment="1" applyProtection="1">
      <alignment/>
      <protection/>
    </xf>
    <xf numFmtId="37" fontId="2" fillId="0" borderId="0" xfId="0" applyNumberFormat="1" applyFont="1" applyAlignment="1">
      <alignment horizontal="right"/>
    </xf>
    <xf numFmtId="37" fontId="5" fillId="0" borderId="6" xfId="15" applyNumberFormat="1" applyFont="1" applyFill="1" applyBorder="1" applyAlignment="1" applyProtection="1">
      <alignment/>
      <protection/>
    </xf>
    <xf numFmtId="37" fontId="5" fillId="0" borderId="0" xfId="15" applyNumberFormat="1" applyFont="1" applyBorder="1" applyAlignment="1">
      <alignment/>
    </xf>
    <xf numFmtId="37" fontId="5" fillId="0" borderId="0" xfId="15" applyNumberFormat="1" applyFont="1" applyBorder="1" applyAlignment="1">
      <alignment horizontal="right"/>
    </xf>
    <xf numFmtId="37" fontId="5" fillId="0" borderId="6" xfId="15" applyNumberFormat="1" applyFont="1" applyBorder="1" applyAlignment="1">
      <alignment/>
    </xf>
    <xf numFmtId="37" fontId="5" fillId="0" borderId="0" xfId="15" applyNumberFormat="1" applyFont="1" applyFill="1" applyBorder="1" applyAlignment="1">
      <alignment horizontal="right"/>
    </xf>
    <xf numFmtId="37" fontId="5" fillId="0" borderId="2" xfId="15" applyNumberFormat="1" applyFont="1" applyFill="1" applyBorder="1" applyAlignment="1">
      <alignment horizontal="right"/>
    </xf>
    <xf numFmtId="37" fontId="5" fillId="0" borderId="0" xfId="15" applyNumberFormat="1" applyFont="1" applyFill="1" applyBorder="1" applyAlignment="1">
      <alignment/>
    </xf>
    <xf numFmtId="37" fontId="5" fillId="0" borderId="6" xfId="15" applyNumberFormat="1" applyFont="1" applyFill="1" applyBorder="1" applyAlignment="1">
      <alignment/>
    </xf>
    <xf numFmtId="43" fontId="5" fillId="0" borderId="0" xfId="15" applyFont="1" applyAlignment="1">
      <alignment/>
    </xf>
    <xf numFmtId="43" fontId="5" fillId="0" borderId="0" xfId="15" applyFont="1" applyBorder="1" applyAlignment="1">
      <alignment/>
    </xf>
    <xf numFmtId="43" fontId="5" fillId="0" borderId="0" xfId="15" applyFont="1" applyBorder="1" applyAlignment="1" quotePrefix="1">
      <alignment horizontal="right"/>
    </xf>
    <xf numFmtId="0" fontId="6" fillId="0" borderId="0" xfId="0" applyFont="1" applyFill="1" applyAlignment="1">
      <alignment/>
    </xf>
    <xf numFmtId="182" fontId="6" fillId="0" borderId="0" xfId="0" applyNumberFormat="1" applyFont="1" applyFill="1" applyAlignment="1">
      <alignment/>
    </xf>
    <xf numFmtId="182" fontId="6" fillId="0" borderId="0" xfId="0" applyNumberFormat="1" applyFont="1" applyFill="1" applyAlignment="1">
      <alignment horizontal="right"/>
    </xf>
    <xf numFmtId="182" fontId="6" fillId="0" borderId="0" xfId="0" applyNumberFormat="1" applyFont="1" applyFill="1" applyBorder="1" applyAlignment="1">
      <alignment/>
    </xf>
    <xf numFmtId="182" fontId="6" fillId="0" borderId="0" xfId="0" applyNumberFormat="1" applyFont="1" applyFill="1" applyBorder="1" applyAlignment="1">
      <alignment horizontal="right"/>
    </xf>
    <xf numFmtId="182" fontId="6" fillId="0" borderId="0" xfId="0" applyNumberFormat="1" applyFont="1" applyFill="1" applyAlignment="1">
      <alignment horizontal="right"/>
    </xf>
    <xf numFmtId="182" fontId="6" fillId="0" borderId="8" xfId="0" applyNumberFormat="1" applyFont="1" applyFill="1" applyBorder="1" applyAlignment="1">
      <alignment/>
    </xf>
    <xf numFmtId="175" fontId="7" fillId="0" borderId="0" xfId="20" applyNumberFormat="1" applyFont="1" applyFill="1" applyAlignment="1">
      <alignment horizontal="left"/>
      <protection/>
    </xf>
    <xf numFmtId="175" fontId="8" fillId="0" borderId="0" xfId="20" applyNumberFormat="1" applyFont="1" applyFill="1" applyAlignment="1">
      <alignment horizontal="left"/>
      <protection/>
    </xf>
    <xf numFmtId="37" fontId="8" fillId="0" borderId="0" xfId="15" applyNumberFormat="1" applyFont="1" applyFill="1" applyAlignment="1">
      <alignment horizontal="right"/>
    </xf>
    <xf numFmtId="37" fontId="8" fillId="0" borderId="0" xfId="15" applyNumberFormat="1" applyFont="1" applyFill="1" applyAlignment="1">
      <alignment horizontal="left"/>
    </xf>
    <xf numFmtId="37" fontId="5" fillId="0" borderId="0" xfId="20" applyNumberFormat="1" applyFont="1" applyFill="1">
      <alignment/>
      <protection/>
    </xf>
    <xf numFmtId="0" fontId="6" fillId="0" borderId="0" xfId="20" applyFont="1" applyFill="1">
      <alignment/>
      <protection/>
    </xf>
    <xf numFmtId="175" fontId="9" fillId="0" borderId="0" xfId="20" applyNumberFormat="1" applyFont="1" applyFill="1" applyAlignment="1">
      <alignment horizontal="left"/>
      <protection/>
    </xf>
    <xf numFmtId="37" fontId="5" fillId="0" borderId="0" xfId="15" applyNumberFormat="1" applyFont="1" applyFill="1" applyAlignment="1">
      <alignment horizontal="right"/>
    </xf>
    <xf numFmtId="37" fontId="5" fillId="0" borderId="0" xfId="15" applyNumberFormat="1" applyFont="1" applyFill="1" applyAlignment="1">
      <alignment/>
    </xf>
    <xf numFmtId="43" fontId="5" fillId="0" borderId="0" xfId="15" applyFont="1" applyFill="1" applyAlignment="1">
      <alignment horizontal="right"/>
    </xf>
    <xf numFmtId="43" fontId="5" fillId="0" borderId="0" xfId="15" applyFont="1" applyFill="1" applyAlignment="1">
      <alignment/>
    </xf>
    <xf numFmtId="43" fontId="5" fillId="0" borderId="0" xfId="15" applyFont="1" applyFill="1" applyAlignment="1">
      <alignment/>
    </xf>
    <xf numFmtId="37" fontId="5" fillId="0" borderId="7" xfId="15" applyNumberFormat="1" applyFont="1" applyFill="1" applyBorder="1" applyAlignment="1">
      <alignment horizontal="right"/>
    </xf>
    <xf numFmtId="37" fontId="13" fillId="0" borderId="0" xfId="20" applyNumberFormat="1" applyFont="1" applyFill="1" applyAlignment="1">
      <alignment horizontal="center"/>
      <protection/>
    </xf>
    <xf numFmtId="37" fontId="8" fillId="0" borderId="9" xfId="15" applyNumberFormat="1" applyFont="1" applyFill="1" applyBorder="1" applyAlignment="1">
      <alignment horizontal="right"/>
    </xf>
    <xf numFmtId="37" fontId="10" fillId="0" borderId="0" xfId="15" applyNumberFormat="1" applyFont="1" applyFill="1" applyAlignment="1">
      <alignment horizontal="right"/>
    </xf>
    <xf numFmtId="37" fontId="8" fillId="0" borderId="0" xfId="15" applyNumberFormat="1" applyFont="1" applyFill="1" applyBorder="1" applyAlignment="1">
      <alignment horizontal="right"/>
    </xf>
    <xf numFmtId="43" fontId="8" fillId="0" borderId="0" xfId="15" applyFont="1" applyFill="1" applyBorder="1" applyAlignment="1">
      <alignment horizontal="center"/>
    </xf>
    <xf numFmtId="43" fontId="8" fillId="0" borderId="0" xfId="15" applyFont="1" applyFill="1" applyAlignment="1">
      <alignment horizontal="center"/>
    </xf>
    <xf numFmtId="37" fontId="8" fillId="0" borderId="4" xfId="15" applyNumberFormat="1" applyFont="1" applyFill="1" applyBorder="1" applyAlignment="1">
      <alignment horizontal="right"/>
    </xf>
    <xf numFmtId="37" fontId="8" fillId="0" borderId="8" xfId="15" applyNumberFormat="1" applyFont="1" applyFill="1" applyBorder="1" applyAlignment="1">
      <alignment horizontal="right"/>
    </xf>
    <xf numFmtId="43" fontId="8" fillId="0" borderId="0" xfId="15" applyFont="1" applyFill="1" applyBorder="1" applyAlignment="1">
      <alignment horizontal="right"/>
    </xf>
    <xf numFmtId="0" fontId="0" fillId="0" borderId="0" xfId="0" applyAlignment="1">
      <alignment/>
    </xf>
    <xf numFmtId="0" fontId="4" fillId="0" borderId="0" xfId="0" applyFont="1" applyAlignment="1">
      <alignment/>
    </xf>
    <xf numFmtId="37" fontId="5" fillId="0" borderId="0" xfId="15" applyNumberFormat="1" applyFont="1" applyAlignment="1">
      <alignment/>
    </xf>
    <xf numFmtId="39" fontId="5" fillId="0" borderId="0" xfId="0" applyNumberFormat="1" applyFont="1" applyAlignment="1">
      <alignment/>
    </xf>
    <xf numFmtId="40" fontId="5" fillId="0" borderId="0" xfId="0" applyNumberFormat="1" applyFont="1" applyAlignment="1">
      <alignment horizontal="right"/>
    </xf>
    <xf numFmtId="40" fontId="5" fillId="0" borderId="0" xfId="15" applyNumberFormat="1" applyFont="1" applyBorder="1" applyAlignment="1" quotePrefix="1">
      <alignment horizontal="right"/>
    </xf>
    <xf numFmtId="0" fontId="14" fillId="0" borderId="0" xfId="0" applyFont="1" applyAlignment="1">
      <alignment horizontal="center"/>
    </xf>
    <xf numFmtId="175" fontId="8" fillId="0" borderId="0" xfId="20" applyNumberFormat="1" applyFont="1" applyFill="1" applyAlignment="1">
      <alignment horizontal="center"/>
      <protection/>
    </xf>
    <xf numFmtId="175" fontId="7" fillId="0" borderId="0" xfId="20" applyNumberFormat="1" applyFont="1" applyFill="1" applyAlignment="1">
      <alignment horizontal="center"/>
      <protection/>
    </xf>
    <xf numFmtId="0" fontId="5" fillId="0" borderId="0" xfId="21"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2" fillId="0" borderId="0" xfId="21"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Normal_Gpro consol 0604rev1" xfId="19"/>
    <cellStyle name="Normal_GPRO-1Q2005"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76200</xdr:rowOff>
    </xdr:from>
    <xdr:to>
      <xdr:col>2</xdr:col>
      <xdr:colOff>800100</xdr:colOff>
      <xdr:row>6</xdr:row>
      <xdr:rowOff>76200</xdr:rowOff>
    </xdr:to>
    <xdr:sp>
      <xdr:nvSpPr>
        <xdr:cNvPr id="1" name="Line 1"/>
        <xdr:cNvSpPr>
          <a:spLocks/>
        </xdr:cNvSpPr>
      </xdr:nvSpPr>
      <xdr:spPr>
        <a:xfrm flipH="1">
          <a:off x="2428875" y="9334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xdr:row>
      <xdr:rowOff>76200</xdr:rowOff>
    </xdr:from>
    <xdr:to>
      <xdr:col>6</xdr:col>
      <xdr:colOff>695325</xdr:colOff>
      <xdr:row>6</xdr:row>
      <xdr:rowOff>76200</xdr:rowOff>
    </xdr:to>
    <xdr:sp>
      <xdr:nvSpPr>
        <xdr:cNvPr id="2" name="Line 2"/>
        <xdr:cNvSpPr>
          <a:spLocks/>
        </xdr:cNvSpPr>
      </xdr:nvSpPr>
      <xdr:spPr>
        <a:xfrm>
          <a:off x="5743575" y="933450"/>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7</xdr:row>
      <xdr:rowOff>85725</xdr:rowOff>
    </xdr:from>
    <xdr:to>
      <xdr:col>4</xdr:col>
      <xdr:colOff>590550</xdr:colOff>
      <xdr:row>7</xdr:row>
      <xdr:rowOff>85725</xdr:rowOff>
    </xdr:to>
    <xdr:sp>
      <xdr:nvSpPr>
        <xdr:cNvPr id="3" name="Line 3"/>
        <xdr:cNvSpPr>
          <a:spLocks/>
        </xdr:cNvSpPr>
      </xdr:nvSpPr>
      <xdr:spPr>
        <a:xfrm>
          <a:off x="4638675" y="1085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7</xdr:row>
      <xdr:rowOff>66675</xdr:rowOff>
    </xdr:from>
    <xdr:to>
      <xdr:col>3</xdr:col>
      <xdr:colOff>228600</xdr:colOff>
      <xdr:row>7</xdr:row>
      <xdr:rowOff>66675</xdr:rowOff>
    </xdr:to>
    <xdr:sp>
      <xdr:nvSpPr>
        <xdr:cNvPr id="4" name="Line 4"/>
        <xdr:cNvSpPr>
          <a:spLocks/>
        </xdr:cNvSpPr>
      </xdr:nvSpPr>
      <xdr:spPr>
        <a:xfrm flipH="1">
          <a:off x="3276600" y="1066800"/>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1"/>
  <sheetViews>
    <sheetView tabSelected="1" zoomScaleSheetLayoutView="100" workbookViewId="0" topLeftCell="A1">
      <selection activeCell="A1" sqref="A1:I1"/>
    </sheetView>
  </sheetViews>
  <sheetFormatPr defaultColWidth="9.140625" defaultRowHeight="12.75"/>
  <cols>
    <col min="1" max="1" width="31.7109375" style="43" customWidth="1"/>
    <col min="2" max="2" width="1.421875" style="43" customWidth="1"/>
    <col min="3" max="3" width="14.57421875" style="64" customWidth="1"/>
    <col min="4" max="4" width="0.9921875" style="43" customWidth="1"/>
    <col min="5" max="5" width="15.57421875" style="43" customWidth="1"/>
    <col min="6" max="6" width="1.421875" style="43" customWidth="1"/>
    <col min="7" max="7" width="12.8515625" style="43" customWidth="1"/>
    <col min="8" max="8" width="1.421875" style="43" customWidth="1"/>
    <col min="9" max="9" width="15.57421875" style="43" customWidth="1"/>
    <col min="10" max="10" width="9.421875" style="43" bestFit="1" customWidth="1"/>
    <col min="11" max="16384" width="9.140625" style="43" customWidth="1"/>
  </cols>
  <sheetData>
    <row r="1" spans="1:10" ht="11.25">
      <c r="A1" s="154" t="s">
        <v>15</v>
      </c>
      <c r="B1" s="154"/>
      <c r="C1" s="154"/>
      <c r="D1" s="154"/>
      <c r="E1" s="154"/>
      <c r="F1" s="154"/>
      <c r="G1" s="154"/>
      <c r="H1" s="154"/>
      <c r="I1" s="154"/>
      <c r="J1" s="10"/>
    </row>
    <row r="2" spans="1:10" ht="11.25">
      <c r="A2" s="154" t="s">
        <v>61</v>
      </c>
      <c r="B2" s="154"/>
      <c r="C2" s="154"/>
      <c r="D2" s="154"/>
      <c r="E2" s="154"/>
      <c r="F2" s="154"/>
      <c r="G2" s="154"/>
      <c r="H2" s="154"/>
      <c r="I2" s="154"/>
      <c r="J2" s="10"/>
    </row>
    <row r="3" spans="1:10" ht="11.25">
      <c r="A3" s="154" t="s">
        <v>159</v>
      </c>
      <c r="B3" s="154"/>
      <c r="C3" s="154"/>
      <c r="D3" s="154"/>
      <c r="E3" s="154"/>
      <c r="F3" s="154"/>
      <c r="G3" s="154"/>
      <c r="H3" s="154"/>
      <c r="I3" s="154"/>
      <c r="J3" s="10"/>
    </row>
    <row r="4" spans="1:10" ht="11.25">
      <c r="A4" s="154" t="s">
        <v>141</v>
      </c>
      <c r="B4" s="154"/>
      <c r="C4" s="154"/>
      <c r="D4" s="154"/>
      <c r="E4" s="154"/>
      <c r="F4" s="154"/>
      <c r="G4" s="154"/>
      <c r="H4" s="154"/>
      <c r="I4" s="154"/>
      <c r="J4" s="10"/>
    </row>
    <row r="5" spans="1:10" ht="11.25">
      <c r="A5" s="7"/>
      <c r="B5" s="7"/>
      <c r="C5" s="42"/>
      <c r="D5" s="7"/>
      <c r="E5" s="7"/>
      <c r="F5" s="7"/>
      <c r="G5" s="9"/>
      <c r="H5" s="7"/>
      <c r="I5" s="12"/>
      <c r="J5" s="10"/>
    </row>
    <row r="6" spans="1:10" ht="11.25">
      <c r="A6" s="12"/>
      <c r="B6" s="8"/>
      <c r="C6" s="152" t="s">
        <v>1</v>
      </c>
      <c r="D6" s="152"/>
      <c r="E6" s="152"/>
      <c r="F6" s="13"/>
      <c r="G6" s="153" t="s">
        <v>2</v>
      </c>
      <c r="H6" s="153"/>
      <c r="I6" s="153"/>
      <c r="J6" s="10"/>
    </row>
    <row r="7" spans="1:10" ht="11.25">
      <c r="A7" s="12"/>
      <c r="B7" s="8"/>
      <c r="C7" s="44"/>
      <c r="D7" s="12"/>
      <c r="E7" s="8" t="s">
        <v>3</v>
      </c>
      <c r="F7" s="12"/>
      <c r="G7" s="14"/>
      <c r="H7" s="12"/>
      <c r="I7" s="8" t="s">
        <v>3</v>
      </c>
      <c r="J7" s="10"/>
    </row>
    <row r="8" spans="1:10" ht="11.25">
      <c r="A8" s="12"/>
      <c r="B8" s="8"/>
      <c r="C8" s="45" t="s">
        <v>4</v>
      </c>
      <c r="D8" s="12"/>
      <c r="E8" s="12" t="s">
        <v>5</v>
      </c>
      <c r="F8" s="12"/>
      <c r="G8" s="14" t="s">
        <v>4</v>
      </c>
      <c r="H8" s="12"/>
      <c r="I8" s="12" t="s">
        <v>5</v>
      </c>
      <c r="J8" s="10"/>
    </row>
    <row r="9" spans="1:10" ht="11.25">
      <c r="A9" s="12"/>
      <c r="B9" s="8"/>
      <c r="C9" s="45" t="s">
        <v>6</v>
      </c>
      <c r="D9" s="12"/>
      <c r="E9" s="8" t="s">
        <v>6</v>
      </c>
      <c r="F9" s="12"/>
      <c r="G9" s="15" t="s">
        <v>7</v>
      </c>
      <c r="H9" s="12"/>
      <c r="I9" s="8" t="s">
        <v>6</v>
      </c>
      <c r="J9" s="10"/>
    </row>
    <row r="10" spans="1:10" ht="11.25">
      <c r="A10" s="12"/>
      <c r="B10" s="8"/>
      <c r="C10" s="46" t="s">
        <v>142</v>
      </c>
      <c r="D10" s="12"/>
      <c r="E10" s="16" t="s">
        <v>143</v>
      </c>
      <c r="F10" s="12"/>
      <c r="G10" s="16" t="str">
        <f>C10</f>
        <v>30/06/2007</v>
      </c>
      <c r="H10" s="12"/>
      <c r="I10" s="16" t="str">
        <f>E10</f>
        <v>30/06/2006</v>
      </c>
      <c r="J10" s="10"/>
    </row>
    <row r="11" spans="1:10" ht="11.25">
      <c r="A11" s="12"/>
      <c r="B11" s="8"/>
      <c r="C11" s="45" t="s">
        <v>8</v>
      </c>
      <c r="D11" s="8"/>
      <c r="E11" s="8" t="s">
        <v>8</v>
      </c>
      <c r="F11" s="8"/>
      <c r="G11" s="15" t="s">
        <v>8</v>
      </c>
      <c r="H11" s="8"/>
      <c r="I11" s="8" t="s">
        <v>8</v>
      </c>
      <c r="J11" s="10"/>
    </row>
    <row r="12" spans="1:10" ht="11.25">
      <c r="A12" s="12"/>
      <c r="B12" s="8"/>
      <c r="C12" s="45"/>
      <c r="D12" s="8"/>
      <c r="E12" s="8"/>
      <c r="F12" s="8"/>
      <c r="G12" s="15"/>
      <c r="H12" s="8"/>
      <c r="I12" s="8"/>
      <c r="J12" s="10"/>
    </row>
    <row r="13" spans="1:10" ht="11.25">
      <c r="A13" s="12"/>
      <c r="B13" s="8"/>
      <c r="C13" s="45"/>
      <c r="D13" s="8"/>
      <c r="E13" s="8"/>
      <c r="F13" s="8"/>
      <c r="G13" s="15"/>
      <c r="H13" s="8"/>
      <c r="I13" s="8"/>
      <c r="J13" s="10"/>
    </row>
    <row r="14" spans="1:10" ht="11.25">
      <c r="A14" s="10" t="s">
        <v>62</v>
      </c>
      <c r="B14" s="17"/>
      <c r="C14" s="47">
        <v>1865611</v>
      </c>
      <c r="D14" s="18"/>
      <c r="E14" s="18">
        <v>3467348</v>
      </c>
      <c r="F14" s="18"/>
      <c r="G14" s="18">
        <v>4797247</v>
      </c>
      <c r="H14" s="18"/>
      <c r="I14" s="18">
        <v>7043716</v>
      </c>
      <c r="J14" s="18"/>
    </row>
    <row r="15" spans="1:10" ht="11.25">
      <c r="A15" s="10" t="s">
        <v>63</v>
      </c>
      <c r="B15" s="17"/>
      <c r="C15" s="48">
        <v>-555421</v>
      </c>
      <c r="D15" s="18"/>
      <c r="E15" s="19">
        <v>-1228595</v>
      </c>
      <c r="F15" s="18"/>
      <c r="G15" s="20">
        <v>-1879531</v>
      </c>
      <c r="H15" s="18"/>
      <c r="I15" s="20">
        <v>-2186606</v>
      </c>
      <c r="J15" s="18"/>
    </row>
    <row r="16" spans="1:11" ht="11.25">
      <c r="A16" s="49" t="s">
        <v>64</v>
      </c>
      <c r="B16" s="17"/>
      <c r="C16" s="47">
        <f>SUM(C14:C15)</f>
        <v>1310190</v>
      </c>
      <c r="D16" s="18"/>
      <c r="E16" s="18">
        <f>SUM(E14:E15)</f>
        <v>2238753</v>
      </c>
      <c r="F16" s="18"/>
      <c r="G16" s="18">
        <f>SUM(G14:G15)</f>
        <v>2917716</v>
      </c>
      <c r="H16" s="18"/>
      <c r="I16" s="18">
        <f>SUM(I14:I15)</f>
        <v>4857110</v>
      </c>
      <c r="J16" s="18"/>
      <c r="K16" s="50"/>
    </row>
    <row r="17" spans="1:11" ht="11.25">
      <c r="A17" s="10"/>
      <c r="B17" s="17"/>
      <c r="C17" s="47"/>
      <c r="D17" s="18"/>
      <c r="E17" s="18"/>
      <c r="F17" s="18"/>
      <c r="G17" s="18"/>
      <c r="H17" s="18"/>
      <c r="I17" s="18"/>
      <c r="J17" s="18"/>
      <c r="K17" s="50"/>
    </row>
    <row r="18" spans="1:11" ht="11.25">
      <c r="A18" s="10" t="s">
        <v>65</v>
      </c>
      <c r="B18" s="17"/>
      <c r="C18" s="47">
        <v>27227</v>
      </c>
      <c r="D18" s="18"/>
      <c r="E18" s="18">
        <v>21546</v>
      </c>
      <c r="F18" s="18"/>
      <c r="G18" s="18">
        <v>73706</v>
      </c>
      <c r="H18" s="18"/>
      <c r="I18" s="18">
        <v>189221</v>
      </c>
      <c r="J18" s="18"/>
      <c r="K18" s="50"/>
    </row>
    <row r="19" spans="1:11" ht="11.25">
      <c r="A19" s="10" t="s">
        <v>66</v>
      </c>
      <c r="B19" s="17"/>
      <c r="C19" s="51">
        <v>-914161</v>
      </c>
      <c r="D19" s="18"/>
      <c r="E19" s="18">
        <v>-1154029</v>
      </c>
      <c r="F19" s="18"/>
      <c r="G19" s="18">
        <v>-1892729</v>
      </c>
      <c r="H19" s="18"/>
      <c r="I19" s="18">
        <v>-2253225</v>
      </c>
      <c r="J19" s="18"/>
      <c r="K19" s="50"/>
    </row>
    <row r="20" spans="1:11" ht="11.25">
      <c r="A20" s="10" t="s">
        <v>67</v>
      </c>
      <c r="B20" s="17"/>
      <c r="C20" s="51">
        <v>-956604</v>
      </c>
      <c r="D20" s="18"/>
      <c r="E20" s="18">
        <v>-1133864</v>
      </c>
      <c r="F20" s="18"/>
      <c r="G20" s="18">
        <v>-2020883</v>
      </c>
      <c r="H20" s="18"/>
      <c r="I20" s="18">
        <v>-2280202</v>
      </c>
      <c r="J20" s="18"/>
      <c r="K20" s="50"/>
    </row>
    <row r="21" spans="1:11" ht="11.25">
      <c r="A21" s="21" t="s">
        <v>68</v>
      </c>
      <c r="B21" s="17"/>
      <c r="C21" s="51">
        <v>-321989</v>
      </c>
      <c r="D21" s="18"/>
      <c r="E21" s="18">
        <v>-244938</v>
      </c>
      <c r="F21" s="18"/>
      <c r="G21" s="18">
        <v>-597802</v>
      </c>
      <c r="H21" s="18"/>
      <c r="I21" s="18">
        <v>-441097</v>
      </c>
      <c r="J21" s="18"/>
      <c r="K21" s="50"/>
    </row>
    <row r="22" spans="1:11" ht="11.25">
      <c r="A22" s="10" t="s">
        <v>69</v>
      </c>
      <c r="B22" s="17"/>
      <c r="C22" s="52">
        <v>-12338</v>
      </c>
      <c r="D22" s="18"/>
      <c r="E22" s="20">
        <v>-3966</v>
      </c>
      <c r="F22" s="18"/>
      <c r="G22" s="20">
        <v>-22191</v>
      </c>
      <c r="H22" s="18"/>
      <c r="I22" s="20">
        <v>-8351</v>
      </c>
      <c r="J22" s="18"/>
      <c r="K22" s="50"/>
    </row>
    <row r="23" spans="1:11" ht="11.25">
      <c r="A23" s="49" t="s">
        <v>70</v>
      </c>
      <c r="B23" s="17"/>
      <c r="C23" s="51">
        <f>SUM(C16:C22)</f>
        <v>-867675</v>
      </c>
      <c r="D23" s="18"/>
      <c r="E23" s="51">
        <f>SUM(E16:E22)</f>
        <v>-276498</v>
      </c>
      <c r="F23" s="18"/>
      <c r="G23" s="18">
        <f>SUM(G16:G22)</f>
        <v>-1542183</v>
      </c>
      <c r="H23" s="18"/>
      <c r="I23" s="18">
        <f>SUM(I16:I22)</f>
        <v>63456</v>
      </c>
      <c r="J23" s="18"/>
      <c r="K23" s="50"/>
    </row>
    <row r="24" spans="1:10" ht="11.25">
      <c r="A24" s="10"/>
      <c r="B24" s="17"/>
      <c r="C24" s="47"/>
      <c r="D24" s="18"/>
      <c r="E24" s="18"/>
      <c r="F24" s="18"/>
      <c r="G24" s="18"/>
      <c r="H24" s="18"/>
      <c r="I24" s="18"/>
      <c r="J24" s="18"/>
    </row>
    <row r="25" spans="1:10" ht="11.25">
      <c r="A25" s="10" t="s">
        <v>71</v>
      </c>
      <c r="B25" s="17"/>
      <c r="C25" s="53">
        <v>0</v>
      </c>
      <c r="D25" s="18"/>
      <c r="E25" s="20">
        <v>0</v>
      </c>
      <c r="F25" s="18"/>
      <c r="G25" s="20">
        <v>0</v>
      </c>
      <c r="H25" s="18"/>
      <c r="I25" s="20"/>
      <c r="J25" s="18"/>
    </row>
    <row r="26" spans="1:10" ht="11.25">
      <c r="A26" s="10"/>
      <c r="B26" s="17"/>
      <c r="C26" s="51"/>
      <c r="D26" s="18"/>
      <c r="E26" s="18"/>
      <c r="F26" s="18"/>
      <c r="G26" s="18"/>
      <c r="H26" s="18"/>
      <c r="I26" s="18"/>
      <c r="J26" s="18"/>
    </row>
    <row r="27" spans="1:10" ht="12" thickBot="1">
      <c r="A27" s="49" t="s">
        <v>72</v>
      </c>
      <c r="B27" s="17"/>
      <c r="C27" s="101">
        <f>SUM(C23:C25)</f>
        <v>-867675</v>
      </c>
      <c r="D27" s="18"/>
      <c r="E27" s="101">
        <f>SUM(E23:E25)</f>
        <v>-276498</v>
      </c>
      <c r="F27" s="18"/>
      <c r="G27" s="54">
        <f>SUM(G23:G25)</f>
        <v>-1542183</v>
      </c>
      <c r="H27" s="18"/>
      <c r="I27" s="101">
        <f>SUM(I23:I25)</f>
        <v>63456</v>
      </c>
      <c r="J27" s="18"/>
    </row>
    <row r="28" spans="1:10" ht="12" thickTop="1">
      <c r="A28" s="10"/>
      <c r="B28" s="17"/>
      <c r="C28" s="51"/>
      <c r="D28" s="18"/>
      <c r="E28" s="51"/>
      <c r="F28" s="18"/>
      <c r="G28" s="18"/>
      <c r="H28" s="18"/>
      <c r="I28" s="18"/>
      <c r="J28" s="18"/>
    </row>
    <row r="29" spans="1:10" ht="11.25">
      <c r="A29" s="10"/>
      <c r="B29" s="17"/>
      <c r="C29" s="102"/>
      <c r="D29" s="56"/>
      <c r="E29" s="143"/>
      <c r="F29" s="56"/>
      <c r="G29" s="57"/>
      <c r="H29" s="56"/>
      <c r="I29" s="56"/>
      <c r="J29" s="10"/>
    </row>
    <row r="30" spans="1:10" ht="11.25">
      <c r="A30" s="10" t="s">
        <v>73</v>
      </c>
      <c r="B30" s="17"/>
      <c r="C30" s="102"/>
      <c r="D30" s="56"/>
      <c r="E30" s="143"/>
      <c r="F30" s="56"/>
      <c r="G30" s="57"/>
      <c r="H30" s="56"/>
      <c r="I30" s="56"/>
      <c r="J30" s="10"/>
    </row>
    <row r="31" spans="1:10" ht="11.25">
      <c r="A31" s="10" t="s">
        <v>74</v>
      </c>
      <c r="B31" s="17"/>
      <c r="C31" s="105">
        <f>C27-C32</f>
        <v>-841657</v>
      </c>
      <c r="D31" s="56"/>
      <c r="E31" s="103">
        <f>E27-E32</f>
        <v>-265189</v>
      </c>
      <c r="F31" s="56"/>
      <c r="G31" s="103">
        <f>G27-G32</f>
        <v>-1482731</v>
      </c>
      <c r="H31" s="56"/>
      <c r="I31" s="58">
        <f>I27-I32</f>
        <v>113397</v>
      </c>
      <c r="J31" s="10"/>
    </row>
    <row r="32" spans="1:10" ht="11.25">
      <c r="A32" s="10" t="s">
        <v>75</v>
      </c>
      <c r="B32" s="17"/>
      <c r="C32" s="106">
        <v>-26018</v>
      </c>
      <c r="D32" s="56"/>
      <c r="E32" s="52">
        <v>-11309</v>
      </c>
      <c r="F32" s="56"/>
      <c r="G32" s="59">
        <v>-59452</v>
      </c>
      <c r="H32" s="56"/>
      <c r="I32" s="20">
        <v>-49941</v>
      </c>
      <c r="J32" s="10"/>
    </row>
    <row r="33" spans="1:10" ht="11.25">
      <c r="A33" s="10"/>
      <c r="B33" s="17"/>
      <c r="C33" s="107"/>
      <c r="D33" s="56"/>
      <c r="E33" s="102"/>
      <c r="F33" s="56"/>
      <c r="G33" s="102"/>
      <c r="H33" s="56"/>
      <c r="I33" s="55"/>
      <c r="J33" s="10"/>
    </row>
    <row r="34" spans="1:10" ht="12" thickBot="1">
      <c r="A34" s="10"/>
      <c r="B34" s="17"/>
      <c r="C34" s="108">
        <f>SUM(C31:C32)</f>
        <v>-867675</v>
      </c>
      <c r="D34" s="56"/>
      <c r="E34" s="104">
        <f>SUM(E31:E32)</f>
        <v>-276498</v>
      </c>
      <c r="F34" s="56"/>
      <c r="G34" s="104">
        <f>SUM(G31:G32)</f>
        <v>-1542183</v>
      </c>
      <c r="H34" s="56"/>
      <c r="I34" s="61">
        <f>SUM(I31:I32)</f>
        <v>63456</v>
      </c>
      <c r="J34" s="10"/>
    </row>
    <row r="35" spans="1:10" ht="12" thickTop="1">
      <c r="A35" s="10"/>
      <c r="B35" s="17"/>
      <c r="C35" s="55"/>
      <c r="D35" s="56"/>
      <c r="E35" s="143"/>
      <c r="F35" s="56"/>
      <c r="G35" s="60"/>
      <c r="H35" s="56"/>
      <c r="I35" s="56"/>
      <c r="J35" s="10"/>
    </row>
    <row r="36" spans="1:10" ht="11.25">
      <c r="A36" s="49" t="s">
        <v>76</v>
      </c>
      <c r="B36" s="17"/>
      <c r="C36" s="55"/>
      <c r="D36" s="56"/>
      <c r="E36" s="56"/>
      <c r="F36" s="56"/>
      <c r="G36" s="60"/>
      <c r="H36" s="56"/>
      <c r="I36" s="56"/>
      <c r="J36" s="10"/>
    </row>
    <row r="37" spans="1:10" ht="11.25">
      <c r="A37" s="49" t="s">
        <v>140</v>
      </c>
      <c r="B37" s="17"/>
      <c r="C37" s="55"/>
      <c r="D37" s="56"/>
      <c r="E37" s="56"/>
      <c r="F37" s="56"/>
      <c r="G37" s="60"/>
      <c r="H37" s="56"/>
      <c r="I37" s="56"/>
      <c r="J37" s="10"/>
    </row>
    <row r="38" spans="1:10" ht="11.25">
      <c r="A38" s="10" t="s">
        <v>38</v>
      </c>
      <c r="B38" s="17"/>
      <c r="C38" s="109">
        <v>-0.34</v>
      </c>
      <c r="D38" s="110"/>
      <c r="E38" s="144">
        <v>-0.11</v>
      </c>
      <c r="F38" s="110"/>
      <c r="G38" s="109">
        <v>-0.59</v>
      </c>
      <c r="H38" s="109"/>
      <c r="I38" s="144">
        <v>0.05</v>
      </c>
      <c r="J38" s="10"/>
    </row>
    <row r="39" spans="1:10" ht="11.25">
      <c r="A39" s="10" t="s">
        <v>77</v>
      </c>
      <c r="B39" s="17"/>
      <c r="C39" s="111" t="s">
        <v>59</v>
      </c>
      <c r="D39" s="110"/>
      <c r="E39" s="145" t="s">
        <v>59</v>
      </c>
      <c r="F39" s="110"/>
      <c r="G39" s="111">
        <v>0</v>
      </c>
      <c r="H39" s="109"/>
      <c r="I39" s="146" t="s">
        <v>59</v>
      </c>
      <c r="J39" s="10"/>
    </row>
    <row r="40" spans="1:10" ht="11.25">
      <c r="A40" s="10"/>
      <c r="B40" s="17"/>
      <c r="C40" s="55"/>
      <c r="D40" s="56"/>
      <c r="E40" s="10"/>
      <c r="F40" s="56"/>
      <c r="G40" s="57"/>
      <c r="H40" s="56"/>
      <c r="I40" s="10"/>
      <c r="J40" s="10"/>
    </row>
    <row r="41" spans="1:10" ht="11.25">
      <c r="A41" s="10"/>
      <c r="B41" s="17"/>
      <c r="C41" s="62"/>
      <c r="D41" s="10"/>
      <c r="E41" s="10"/>
      <c r="F41" s="10"/>
      <c r="G41" s="21"/>
      <c r="H41" s="10"/>
      <c r="I41" s="10"/>
      <c r="J41" s="10"/>
    </row>
    <row r="42" spans="1:10" ht="11.25">
      <c r="A42" s="150" t="s">
        <v>139</v>
      </c>
      <c r="B42" s="151"/>
      <c r="C42" s="151"/>
      <c r="D42" s="151"/>
      <c r="E42" s="151"/>
      <c r="F42" s="151"/>
      <c r="G42" s="151"/>
      <c r="H42" s="151"/>
      <c r="I42" s="151"/>
      <c r="J42" s="10"/>
    </row>
    <row r="43" spans="1:10" ht="11.25">
      <c r="A43" s="151"/>
      <c r="B43" s="151"/>
      <c r="C43" s="151"/>
      <c r="D43" s="151"/>
      <c r="E43" s="151"/>
      <c r="F43" s="151"/>
      <c r="G43" s="151"/>
      <c r="H43" s="151"/>
      <c r="I43" s="151"/>
      <c r="J43" s="10"/>
    </row>
    <row r="44" spans="1:10" ht="11.25">
      <c r="A44" s="10"/>
      <c r="B44" s="17"/>
      <c r="C44" s="62"/>
      <c r="D44" s="10"/>
      <c r="E44" s="10"/>
      <c r="F44" s="10"/>
      <c r="G44" s="21"/>
      <c r="H44" s="10"/>
      <c r="I44" s="10"/>
      <c r="J44" s="10"/>
    </row>
    <row r="45" spans="1:10" ht="11.25">
      <c r="A45" s="10"/>
      <c r="B45" s="17"/>
      <c r="C45" s="62"/>
      <c r="D45" s="10"/>
      <c r="E45" s="10"/>
      <c r="F45" s="10"/>
      <c r="G45" s="21"/>
      <c r="H45" s="10"/>
      <c r="I45" s="10"/>
      <c r="J45" s="10"/>
    </row>
    <row r="46" spans="1:10" ht="11.25">
      <c r="A46" s="11"/>
      <c r="B46" s="11"/>
      <c r="C46" s="63"/>
      <c r="D46" s="11"/>
      <c r="E46" s="11"/>
      <c r="F46" s="11"/>
      <c r="G46" s="11"/>
      <c r="H46" s="11"/>
      <c r="I46" s="11"/>
      <c r="J46" s="11"/>
    </row>
    <row r="47" spans="1:10" ht="11.25">
      <c r="A47" s="11"/>
      <c r="B47" s="11"/>
      <c r="C47" s="63"/>
      <c r="D47" s="11"/>
      <c r="E47" s="11"/>
      <c r="F47" s="11"/>
      <c r="G47" s="11"/>
      <c r="H47" s="11"/>
      <c r="I47" s="11"/>
      <c r="J47" s="11"/>
    </row>
    <row r="48" spans="1:10" ht="11.25">
      <c r="A48" s="11"/>
      <c r="B48" s="11"/>
      <c r="C48" s="63"/>
      <c r="D48" s="11"/>
      <c r="E48" s="11"/>
      <c r="F48" s="11"/>
      <c r="G48" s="11"/>
      <c r="H48" s="11"/>
      <c r="I48" s="11"/>
      <c r="J48" s="11"/>
    </row>
    <row r="49" spans="1:10" ht="11.25">
      <c r="A49" s="11"/>
      <c r="B49" s="11"/>
      <c r="C49" s="63"/>
      <c r="D49" s="11"/>
      <c r="E49" s="11"/>
      <c r="F49" s="11"/>
      <c r="G49" s="11"/>
      <c r="H49" s="11"/>
      <c r="I49" s="11"/>
      <c r="J49" s="11"/>
    </row>
    <row r="50" spans="1:10" ht="11.25">
      <c r="A50" s="11"/>
      <c r="B50" s="11"/>
      <c r="C50" s="63"/>
      <c r="D50" s="11"/>
      <c r="E50" s="11"/>
      <c r="F50" s="11"/>
      <c r="G50" s="11"/>
      <c r="H50" s="11"/>
      <c r="I50" s="11"/>
      <c r="J50" s="11"/>
    </row>
    <row r="51" spans="1:10" ht="11.25">
      <c r="A51" s="11"/>
      <c r="B51" s="11"/>
      <c r="C51" s="63"/>
      <c r="D51" s="11"/>
      <c r="E51" s="11"/>
      <c r="F51" s="11"/>
      <c r="G51" s="11"/>
      <c r="H51" s="11"/>
      <c r="I51" s="11"/>
      <c r="J51" s="11"/>
    </row>
  </sheetData>
  <mergeCells count="7">
    <mergeCell ref="A42:I43"/>
    <mergeCell ref="C6:E6"/>
    <mergeCell ref="G6:I6"/>
    <mergeCell ref="A1:I1"/>
    <mergeCell ref="A2:I2"/>
    <mergeCell ref="A3:I3"/>
    <mergeCell ref="A4:I4"/>
  </mergeCells>
  <printOptions horizontalCentered="1"/>
  <pageMargins left="0.54" right="0.16" top="0.27" bottom="0.36" header="0.7" footer="0.2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view="pageBreakPreview" zoomScaleNormal="80" zoomScaleSheetLayoutView="100" workbookViewId="0" topLeftCell="A1">
      <selection activeCell="A2" sqref="A2:H2"/>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23" customWidth="1"/>
    <col min="8" max="8" width="5.28125" style="6" customWidth="1"/>
    <col min="9" max="9" width="9.7109375" style="6" bestFit="1" customWidth="1"/>
    <col min="10" max="16384" width="9.140625" style="6" customWidth="1"/>
  </cols>
  <sheetData>
    <row r="1" spans="1:9" ht="15" customHeight="1">
      <c r="A1" s="155" t="s">
        <v>15</v>
      </c>
      <c r="B1" s="155"/>
      <c r="C1" s="155"/>
      <c r="D1" s="155"/>
      <c r="E1" s="155"/>
      <c r="F1" s="155"/>
      <c r="G1" s="155"/>
      <c r="H1" s="155"/>
      <c r="I1" s="5"/>
    </row>
    <row r="2" spans="1:9" ht="15" customHeight="1">
      <c r="A2" s="155" t="s">
        <v>78</v>
      </c>
      <c r="B2" s="155"/>
      <c r="C2" s="155"/>
      <c r="D2" s="155"/>
      <c r="E2" s="155"/>
      <c r="F2" s="155"/>
      <c r="G2" s="155"/>
      <c r="H2" s="155"/>
      <c r="I2" s="5"/>
    </row>
    <row r="3" spans="1:9" ht="15" customHeight="1">
      <c r="A3" s="155" t="s">
        <v>144</v>
      </c>
      <c r="B3" s="155"/>
      <c r="C3" s="155"/>
      <c r="D3" s="155"/>
      <c r="E3" s="155"/>
      <c r="F3" s="155"/>
      <c r="G3" s="155"/>
      <c r="H3" s="155"/>
      <c r="I3" s="5"/>
    </row>
    <row r="4" spans="1:9" ht="15" customHeight="1">
      <c r="A4" s="154" t="s">
        <v>141</v>
      </c>
      <c r="B4" s="154"/>
      <c r="C4" s="154"/>
      <c r="D4" s="154"/>
      <c r="E4" s="154"/>
      <c r="F4" s="154"/>
      <c r="G4" s="154"/>
      <c r="H4" s="154"/>
      <c r="I4" s="142"/>
    </row>
    <row r="5" spans="1:9" ht="15" customHeight="1">
      <c r="A5" s="3"/>
      <c r="B5" s="3"/>
      <c r="C5" s="1"/>
      <c r="D5" s="1"/>
      <c r="E5" s="65"/>
      <c r="F5" s="3"/>
      <c r="G5" s="65"/>
      <c r="H5" s="3"/>
      <c r="I5" s="5"/>
    </row>
    <row r="6" spans="1:9" ht="15" customHeight="1">
      <c r="A6" s="3"/>
      <c r="B6" s="3"/>
      <c r="C6" s="1"/>
      <c r="D6" s="1"/>
      <c r="E6" s="65" t="s">
        <v>79</v>
      </c>
      <c r="F6" s="3"/>
      <c r="G6" s="65" t="s">
        <v>79</v>
      </c>
      <c r="H6" s="3"/>
      <c r="I6" s="5"/>
    </row>
    <row r="7" spans="1:9" ht="15" customHeight="1">
      <c r="A7" s="3"/>
      <c r="B7" s="3"/>
      <c r="C7" s="39"/>
      <c r="D7" s="1"/>
      <c r="E7" s="66">
        <v>39263</v>
      </c>
      <c r="F7" s="3"/>
      <c r="G7" s="67">
        <v>39082</v>
      </c>
      <c r="H7" s="3"/>
      <c r="I7" s="5"/>
    </row>
    <row r="8" spans="1:9" ht="15" customHeight="1">
      <c r="A8" s="2"/>
      <c r="B8" s="2"/>
      <c r="C8" s="4"/>
      <c r="D8" s="4"/>
      <c r="E8" s="39" t="s">
        <v>8</v>
      </c>
      <c r="F8" s="68"/>
      <c r="G8" s="39" t="s">
        <v>8</v>
      </c>
      <c r="H8" s="2"/>
      <c r="I8" s="5"/>
    </row>
    <row r="9" spans="1:9" ht="15" customHeight="1">
      <c r="A9" s="40" t="s">
        <v>80</v>
      </c>
      <c r="B9" s="2"/>
      <c r="C9" s="4"/>
      <c r="D9" s="4"/>
      <c r="E9" s="69"/>
      <c r="F9" s="69"/>
      <c r="G9" s="69"/>
      <c r="H9" s="2"/>
      <c r="I9" s="5"/>
    </row>
    <row r="10" spans="1:9" ht="15" customHeight="1">
      <c r="A10" s="40" t="s">
        <v>81</v>
      </c>
      <c r="B10" s="2"/>
      <c r="C10" s="4"/>
      <c r="D10" s="4"/>
      <c r="E10" s="69"/>
      <c r="F10" s="69"/>
      <c r="G10" s="69"/>
      <c r="H10" s="2"/>
      <c r="I10" s="5"/>
    </row>
    <row r="11" spans="1:9" ht="15" customHeight="1">
      <c r="A11" s="2" t="s">
        <v>82</v>
      </c>
      <c r="B11" s="2"/>
      <c r="C11" s="4"/>
      <c r="D11" s="4"/>
      <c r="E11" s="69">
        <v>1012557</v>
      </c>
      <c r="F11" s="69"/>
      <c r="G11" s="70">
        <v>1212303</v>
      </c>
      <c r="H11" s="2"/>
      <c r="I11" s="5"/>
    </row>
    <row r="12" spans="1:9" ht="15" customHeight="1">
      <c r="A12" s="2" t="s">
        <v>160</v>
      </c>
      <c r="B12" s="2"/>
      <c r="C12" s="4"/>
      <c r="D12" s="4"/>
      <c r="E12" s="69">
        <v>12089058</v>
      </c>
      <c r="F12" s="69"/>
      <c r="G12" s="70">
        <v>11408416</v>
      </c>
      <c r="H12" s="2"/>
      <c r="I12" s="5"/>
    </row>
    <row r="13" spans="1:9" ht="15" customHeight="1">
      <c r="A13" s="2" t="s">
        <v>83</v>
      </c>
      <c r="B13" s="2"/>
      <c r="C13" s="4"/>
      <c r="D13" s="4"/>
      <c r="E13" s="69">
        <v>4226949</v>
      </c>
      <c r="F13" s="69"/>
      <c r="G13" s="70">
        <v>4226949</v>
      </c>
      <c r="H13" s="2"/>
      <c r="I13" s="5"/>
    </row>
    <row r="14" spans="1:9" ht="15" customHeight="1">
      <c r="A14" s="2"/>
      <c r="B14" s="2"/>
      <c r="C14" s="4"/>
      <c r="D14" s="4"/>
      <c r="E14" s="71">
        <f>SUM(E11:E13)</f>
        <v>17328564</v>
      </c>
      <c r="F14" s="69"/>
      <c r="G14" s="71">
        <f>SUM(G11:G13)</f>
        <v>16847668</v>
      </c>
      <c r="H14" s="2"/>
      <c r="I14" s="5"/>
    </row>
    <row r="15" spans="1:9" ht="15" customHeight="1">
      <c r="A15" s="2"/>
      <c r="B15" s="2"/>
      <c r="C15" s="4"/>
      <c r="D15" s="4"/>
      <c r="E15" s="69"/>
      <c r="F15" s="69"/>
      <c r="G15" s="70"/>
      <c r="H15" s="2"/>
      <c r="I15" s="5"/>
    </row>
    <row r="16" spans="1:9" ht="15" customHeight="1">
      <c r="A16" s="40" t="s">
        <v>84</v>
      </c>
      <c r="B16" s="2"/>
      <c r="C16" s="4"/>
      <c r="D16" s="4"/>
      <c r="E16" s="69"/>
      <c r="F16" s="69"/>
      <c r="G16" s="70"/>
      <c r="H16" s="2"/>
      <c r="I16" s="5"/>
    </row>
    <row r="17" spans="1:9" ht="15" customHeight="1">
      <c r="A17" s="2" t="s">
        <v>10</v>
      </c>
      <c r="B17" s="2"/>
      <c r="C17" s="4"/>
      <c r="D17" s="4"/>
      <c r="E17" s="69">
        <v>4468297</v>
      </c>
      <c r="F17" s="69"/>
      <c r="G17" s="70">
        <v>4109523</v>
      </c>
      <c r="H17" s="2"/>
      <c r="I17" s="5"/>
    </row>
    <row r="18" spans="1:9" ht="15" customHeight="1">
      <c r="A18" s="2" t="s">
        <v>36</v>
      </c>
      <c r="B18" s="2"/>
      <c r="C18" s="4"/>
      <c r="D18" s="4"/>
      <c r="E18" s="69">
        <v>10140064</v>
      </c>
      <c r="F18" s="69"/>
      <c r="G18" s="70">
        <v>11365459</v>
      </c>
      <c r="H18" s="2"/>
      <c r="I18" s="5"/>
    </row>
    <row r="19" spans="1:9" ht="15" customHeight="1">
      <c r="A19" s="2" t="s">
        <v>120</v>
      </c>
      <c r="B19" s="2"/>
      <c r="C19" s="4"/>
      <c r="D19" s="4"/>
      <c r="E19" s="69">
        <v>2207314</v>
      </c>
      <c r="F19" s="69"/>
      <c r="G19" s="70">
        <v>2017765</v>
      </c>
      <c r="H19" s="2"/>
      <c r="I19" s="5"/>
    </row>
    <row r="20" spans="1:9" ht="15" customHeight="1">
      <c r="A20" s="2" t="s">
        <v>121</v>
      </c>
      <c r="B20" s="2"/>
      <c r="C20" s="4"/>
      <c r="D20" s="4"/>
      <c r="E20" s="69">
        <v>69207</v>
      </c>
      <c r="F20" s="69"/>
      <c r="G20" s="70">
        <v>178995</v>
      </c>
      <c r="H20" s="2"/>
      <c r="I20" s="5"/>
    </row>
    <row r="21" spans="1:9" ht="15" customHeight="1">
      <c r="A21" s="72" t="s">
        <v>122</v>
      </c>
      <c r="B21" s="72"/>
      <c r="C21" s="4"/>
      <c r="D21" s="4"/>
      <c r="E21" s="69">
        <v>2713821</v>
      </c>
      <c r="F21" s="2"/>
      <c r="G21" s="70">
        <v>2575006</v>
      </c>
      <c r="H21" s="2"/>
      <c r="I21" s="5"/>
    </row>
    <row r="22" spans="1:9" ht="15" customHeight="1">
      <c r="A22" s="2" t="s">
        <v>12</v>
      </c>
      <c r="B22" s="2"/>
      <c r="C22" s="4"/>
      <c r="D22" s="4"/>
      <c r="E22" s="69">
        <v>331116</v>
      </c>
      <c r="F22" s="69"/>
      <c r="G22" s="70">
        <v>687998</v>
      </c>
      <c r="H22" s="2"/>
      <c r="I22" s="5"/>
    </row>
    <row r="23" spans="1:9" ht="15" customHeight="1">
      <c r="A23" s="2"/>
      <c r="B23" s="2"/>
      <c r="C23" s="4"/>
      <c r="D23" s="4"/>
      <c r="E23" s="71">
        <f>SUM(E17:E22)</f>
        <v>19929819</v>
      </c>
      <c r="F23" s="69"/>
      <c r="G23" s="73">
        <f>SUM(G17:G22)</f>
        <v>20934746</v>
      </c>
      <c r="H23" s="2"/>
      <c r="I23" s="5"/>
    </row>
    <row r="24" spans="1:9" ht="15" customHeight="1">
      <c r="A24" s="2"/>
      <c r="B24" s="2"/>
      <c r="C24" s="4"/>
      <c r="D24" s="4"/>
      <c r="E24" s="69"/>
      <c r="F24" s="69"/>
      <c r="G24" s="69"/>
      <c r="H24" s="2"/>
      <c r="I24" s="5"/>
    </row>
    <row r="25" spans="1:9" ht="15" customHeight="1" thickBot="1">
      <c r="A25" s="40" t="s">
        <v>85</v>
      </c>
      <c r="B25" s="2"/>
      <c r="C25" s="4"/>
      <c r="D25" s="4"/>
      <c r="E25" s="74">
        <f>E14+E23</f>
        <v>37258383</v>
      </c>
      <c r="F25" s="69"/>
      <c r="G25" s="74">
        <f>G14+G23</f>
        <v>37782414</v>
      </c>
      <c r="H25" s="2"/>
      <c r="I25" s="5"/>
    </row>
    <row r="26" spans="1:9" ht="15" customHeight="1" thickTop="1">
      <c r="A26" s="2"/>
      <c r="B26" s="2"/>
      <c r="C26" s="4"/>
      <c r="D26" s="4"/>
      <c r="E26" s="69"/>
      <c r="F26" s="69"/>
      <c r="G26" s="70"/>
      <c r="H26" s="2"/>
      <c r="I26" s="5"/>
    </row>
    <row r="27" ht="15" customHeight="1"/>
    <row r="28" spans="1:9" ht="15" customHeight="1">
      <c r="A28" s="40" t="s">
        <v>86</v>
      </c>
      <c r="B28" s="2"/>
      <c r="C28" s="4"/>
      <c r="D28" s="4"/>
      <c r="E28" s="69"/>
      <c r="F28" s="69"/>
      <c r="G28" s="69"/>
      <c r="H28" s="2"/>
      <c r="I28" s="5"/>
    </row>
    <row r="29" spans="1:9" ht="15" customHeight="1">
      <c r="A29" s="40" t="s">
        <v>87</v>
      </c>
      <c r="B29" s="2"/>
      <c r="C29" s="4"/>
      <c r="D29" s="4"/>
      <c r="E29" s="69"/>
      <c r="F29" s="69"/>
      <c r="G29" s="69"/>
      <c r="H29" s="2"/>
      <c r="I29" s="5"/>
    </row>
    <row r="30" spans="1:9" ht="15" customHeight="1">
      <c r="A30" s="72" t="s">
        <v>88</v>
      </c>
      <c r="B30" s="2"/>
      <c r="C30" s="4"/>
      <c r="D30" s="4"/>
      <c r="E30" s="69">
        <v>25000000</v>
      </c>
      <c r="F30" s="69"/>
      <c r="G30" s="69">
        <v>25000000</v>
      </c>
      <c r="H30" s="2"/>
      <c r="I30" s="5"/>
    </row>
    <row r="31" spans="1:9" ht="15" customHeight="1">
      <c r="A31" s="72" t="s">
        <v>89</v>
      </c>
      <c r="B31" s="2"/>
      <c r="C31" s="4"/>
      <c r="D31" s="4"/>
      <c r="E31" s="69">
        <v>17381943</v>
      </c>
      <c r="F31" s="69"/>
      <c r="G31" s="69">
        <v>17381943</v>
      </c>
      <c r="H31" s="2"/>
      <c r="I31" s="5"/>
    </row>
    <row r="32" spans="1:9" ht="15" customHeight="1">
      <c r="A32" s="72" t="s">
        <v>90</v>
      </c>
      <c r="B32" s="2"/>
      <c r="C32" s="4"/>
      <c r="D32" s="4"/>
      <c r="E32" s="69">
        <v>30023</v>
      </c>
      <c r="F32" s="69"/>
      <c r="G32" s="69">
        <v>-8089</v>
      </c>
      <c r="H32" s="2"/>
      <c r="I32" s="5"/>
    </row>
    <row r="33" spans="1:9" ht="15" customHeight="1">
      <c r="A33" s="72" t="s">
        <v>91</v>
      </c>
      <c r="B33" s="2"/>
      <c r="C33" s="4"/>
      <c r="D33" s="4"/>
      <c r="E33" s="75">
        <v>-7943623</v>
      </c>
      <c r="F33" s="69"/>
      <c r="G33" s="75">
        <v>-6460892</v>
      </c>
      <c r="H33" s="2"/>
      <c r="I33" s="5"/>
    </row>
    <row r="34" spans="1:9" ht="15" customHeight="1">
      <c r="A34" s="72"/>
      <c r="B34" s="2"/>
      <c r="C34" s="4"/>
      <c r="D34" s="4"/>
      <c r="E34" s="69">
        <f>SUM(E30:E33)</f>
        <v>34468343</v>
      </c>
      <c r="F34" s="69"/>
      <c r="G34" s="69">
        <f>SUM(G30:G33)</f>
        <v>35912962</v>
      </c>
      <c r="H34" s="2"/>
      <c r="I34" s="5"/>
    </row>
    <row r="35" spans="1:9" ht="15" customHeight="1">
      <c r="A35" s="40" t="s">
        <v>75</v>
      </c>
      <c r="B35" s="2"/>
      <c r="C35" s="4"/>
      <c r="D35" s="4"/>
      <c r="E35" s="69">
        <v>7817</v>
      </c>
      <c r="F35" s="69"/>
      <c r="G35" s="69">
        <v>47856</v>
      </c>
      <c r="H35" s="2"/>
      <c r="I35" s="5"/>
    </row>
    <row r="36" spans="1:9" ht="15" customHeight="1">
      <c r="A36" s="40" t="s">
        <v>92</v>
      </c>
      <c r="B36" s="2"/>
      <c r="C36" s="4"/>
      <c r="D36" s="4"/>
      <c r="E36" s="71">
        <f>SUM(E34:E35)</f>
        <v>34476160</v>
      </c>
      <c r="F36" s="69"/>
      <c r="G36" s="71">
        <f>SUM(G34:G35)</f>
        <v>35960818</v>
      </c>
      <c r="H36" s="2"/>
      <c r="I36" s="5"/>
    </row>
    <row r="37" spans="1:9" ht="15" customHeight="1">
      <c r="A37" s="40"/>
      <c r="B37" s="2"/>
      <c r="C37" s="4"/>
      <c r="D37" s="4"/>
      <c r="E37" s="69"/>
      <c r="F37" s="69"/>
      <c r="G37" s="70"/>
      <c r="H37" s="2"/>
      <c r="I37" s="5"/>
    </row>
    <row r="38" spans="1:9" ht="15" customHeight="1">
      <c r="A38" s="40" t="s">
        <v>93</v>
      </c>
      <c r="B38" s="2"/>
      <c r="C38" s="4"/>
      <c r="D38" s="4"/>
      <c r="E38" s="69"/>
      <c r="F38" s="69"/>
      <c r="G38" s="70"/>
      <c r="H38" s="2"/>
      <c r="I38" s="5"/>
    </row>
    <row r="39" spans="1:9" ht="15" customHeight="1">
      <c r="A39" s="72" t="s">
        <v>14</v>
      </c>
      <c r="B39" s="2"/>
      <c r="C39" s="4"/>
      <c r="D39" s="4"/>
      <c r="E39" s="69">
        <v>84168</v>
      </c>
      <c r="F39" s="69"/>
      <c r="G39" s="69">
        <v>84168</v>
      </c>
      <c r="H39" s="2"/>
      <c r="I39" s="5"/>
    </row>
    <row r="40" spans="1:9" ht="15" customHeight="1">
      <c r="A40" s="40"/>
      <c r="B40" s="2"/>
      <c r="C40" s="4"/>
      <c r="D40" s="4"/>
      <c r="E40" s="71">
        <f>SUM(E39)</f>
        <v>84168</v>
      </c>
      <c r="F40" s="69"/>
      <c r="G40" s="71">
        <f>SUM(G39)</f>
        <v>84168</v>
      </c>
      <c r="H40" s="2"/>
      <c r="I40" s="5"/>
    </row>
    <row r="41" spans="1:9" ht="15" customHeight="1">
      <c r="A41" s="40"/>
      <c r="B41" s="2"/>
      <c r="C41" s="4"/>
      <c r="D41" s="4"/>
      <c r="E41" s="69"/>
      <c r="F41" s="69"/>
      <c r="G41" s="70"/>
      <c r="H41" s="2"/>
      <c r="I41" s="5"/>
    </row>
    <row r="42" spans="1:9" ht="15" customHeight="1">
      <c r="A42" s="40" t="s">
        <v>94</v>
      </c>
      <c r="B42" s="2"/>
      <c r="C42" s="4"/>
      <c r="D42" s="4"/>
      <c r="E42" s="69"/>
      <c r="F42" s="69"/>
      <c r="G42" s="70"/>
      <c r="H42" s="2"/>
      <c r="I42" s="5"/>
    </row>
    <row r="43" spans="1:9" ht="15" customHeight="1">
      <c r="A43" s="2" t="s">
        <v>37</v>
      </c>
      <c r="B43" s="2"/>
      <c r="C43" s="4"/>
      <c r="D43" s="4"/>
      <c r="E43" s="69">
        <v>436689</v>
      </c>
      <c r="F43" s="69"/>
      <c r="G43" s="70">
        <v>245344</v>
      </c>
      <c r="H43" s="2"/>
      <c r="I43" s="5"/>
    </row>
    <row r="44" spans="1:9" ht="15" customHeight="1">
      <c r="A44" s="2" t="s">
        <v>118</v>
      </c>
      <c r="B44" s="2"/>
      <c r="C44" s="4"/>
      <c r="D44" s="4"/>
      <c r="E44" s="69">
        <v>1275703</v>
      </c>
      <c r="F44" s="69"/>
      <c r="G44" s="70">
        <v>1048742</v>
      </c>
      <c r="H44" s="2"/>
      <c r="I44" s="5"/>
    </row>
    <row r="45" spans="1:9" ht="15" customHeight="1">
      <c r="A45" s="76" t="s">
        <v>14</v>
      </c>
      <c r="B45" s="2"/>
      <c r="C45" s="4"/>
      <c r="D45" s="4"/>
      <c r="E45" s="69">
        <v>51663</v>
      </c>
      <c r="F45" s="69"/>
      <c r="G45" s="70">
        <v>94342</v>
      </c>
      <c r="H45" s="2"/>
      <c r="I45" s="5"/>
    </row>
    <row r="46" spans="1:9" ht="15" customHeight="1">
      <c r="A46" s="76" t="s">
        <v>119</v>
      </c>
      <c r="B46" s="2"/>
      <c r="C46" s="4"/>
      <c r="D46" s="4"/>
      <c r="E46" s="69">
        <v>934000</v>
      </c>
      <c r="F46" s="69"/>
      <c r="G46" s="70">
        <v>349000</v>
      </c>
      <c r="H46" s="2"/>
      <c r="I46" s="5"/>
    </row>
    <row r="47" spans="1:9" ht="15" customHeight="1">
      <c r="A47" s="2"/>
      <c r="B47" s="2"/>
      <c r="C47" s="4"/>
      <c r="D47" s="4"/>
      <c r="E47" s="77">
        <f>SUM(E43:E46)</f>
        <v>2698055</v>
      </c>
      <c r="F47" s="69"/>
      <c r="G47" s="77">
        <f>SUM(G43:G46)</f>
        <v>1737428</v>
      </c>
      <c r="H47" s="2"/>
      <c r="I47" s="5"/>
    </row>
    <row r="48" spans="1:9" ht="15" customHeight="1">
      <c r="A48" s="40" t="s">
        <v>95</v>
      </c>
      <c r="B48" s="2"/>
      <c r="C48" s="4"/>
      <c r="D48" s="4"/>
      <c r="E48" s="71">
        <f>E40+E47</f>
        <v>2782223</v>
      </c>
      <c r="F48" s="69"/>
      <c r="G48" s="71">
        <f>G40+G47</f>
        <v>1821596</v>
      </c>
      <c r="H48" s="2"/>
      <c r="I48" s="5"/>
    </row>
    <row r="49" spans="1:9" ht="15" customHeight="1">
      <c r="A49" s="40"/>
      <c r="B49" s="2"/>
      <c r="C49" s="4"/>
      <c r="D49" s="4"/>
      <c r="E49" s="69"/>
      <c r="F49" s="69"/>
      <c r="G49" s="69"/>
      <c r="H49" s="2"/>
      <c r="I49" s="5"/>
    </row>
    <row r="50" spans="1:9" ht="15" customHeight="1" thickBot="1">
      <c r="A50" s="40" t="s">
        <v>96</v>
      </c>
      <c r="B50" s="2"/>
      <c r="C50" s="4"/>
      <c r="D50" s="4"/>
      <c r="E50" s="74">
        <f>E36+E48</f>
        <v>37258383</v>
      </c>
      <c r="F50" s="69"/>
      <c r="G50" s="74">
        <f>G36+G48</f>
        <v>37782414</v>
      </c>
      <c r="H50" s="2"/>
      <c r="I50" s="5"/>
    </row>
    <row r="51" spans="1:9" ht="15" customHeight="1" thickTop="1">
      <c r="A51" s="2"/>
      <c r="B51" s="2"/>
      <c r="C51" s="4"/>
      <c r="D51" s="4"/>
      <c r="E51" s="69"/>
      <c r="F51" s="69"/>
      <c r="G51" s="69"/>
      <c r="H51" s="2"/>
      <c r="I51" s="5"/>
    </row>
    <row r="52" spans="1:9" ht="15" customHeight="1">
      <c r="A52" s="76" t="s">
        <v>97</v>
      </c>
      <c r="B52" s="97"/>
      <c r="C52" s="98"/>
      <c r="D52" s="98"/>
      <c r="E52" s="69"/>
      <c r="F52" s="69"/>
      <c r="G52" s="69"/>
      <c r="H52" s="2"/>
      <c r="I52" s="5"/>
    </row>
    <row r="53" spans="1:9" ht="15" customHeight="1">
      <c r="A53" s="76" t="s">
        <v>98</v>
      </c>
      <c r="B53" s="97"/>
      <c r="C53" s="98"/>
      <c r="D53" s="98"/>
      <c r="E53" s="99">
        <f>ROUND((E34/E30)*10,2)</f>
        <v>13.79</v>
      </c>
      <c r="F53" s="69"/>
      <c r="G53" s="99">
        <f>ROUND((G34/G30)*10,2)</f>
        <v>14.37</v>
      </c>
      <c r="H53" s="2"/>
      <c r="I53" s="5"/>
    </row>
    <row r="54" spans="1:9" ht="15" customHeight="1" hidden="1">
      <c r="A54" s="2" t="s">
        <v>34</v>
      </c>
      <c r="B54" s="2"/>
      <c r="C54" s="4"/>
      <c r="D54" s="4"/>
      <c r="E54" s="69">
        <f>E50-E25</f>
        <v>0</v>
      </c>
      <c r="F54" s="69"/>
      <c r="G54" s="69">
        <f>G50-G25</f>
        <v>0</v>
      </c>
      <c r="H54" s="2"/>
      <c r="I54" s="5"/>
    </row>
    <row r="55" spans="1:9" ht="15" customHeight="1">
      <c r="A55" s="2"/>
      <c r="B55" s="2"/>
      <c r="C55" s="4"/>
      <c r="D55" s="4"/>
      <c r="E55" s="69"/>
      <c r="F55" s="69"/>
      <c r="G55" s="69"/>
      <c r="H55" s="2"/>
      <c r="I55" s="5"/>
    </row>
    <row r="56" spans="1:9" ht="15" customHeight="1">
      <c r="A56" s="156" t="s">
        <v>138</v>
      </c>
      <c r="B56" s="151"/>
      <c r="C56" s="151"/>
      <c r="D56" s="151"/>
      <c r="E56" s="151"/>
      <c r="F56" s="151"/>
      <c r="G56" s="151"/>
      <c r="H56" s="2"/>
      <c r="I56" s="5"/>
    </row>
    <row r="57" spans="1:9" ht="15" customHeight="1">
      <c r="A57" s="151"/>
      <c r="B57" s="151"/>
      <c r="C57" s="151"/>
      <c r="D57" s="151"/>
      <c r="E57" s="151"/>
      <c r="F57" s="151"/>
      <c r="G57" s="151"/>
      <c r="H57" s="2"/>
      <c r="I57" s="5"/>
    </row>
    <row r="58" spans="1:9" ht="15" customHeight="1">
      <c r="A58" s="141"/>
      <c r="B58" s="141"/>
      <c r="C58" s="141"/>
      <c r="D58" s="141"/>
      <c r="E58" s="141"/>
      <c r="F58" s="141"/>
      <c r="G58" s="141"/>
      <c r="H58" s="2"/>
      <c r="I58" s="5"/>
    </row>
    <row r="59" ht="15" customHeight="1"/>
    <row r="60" ht="15" customHeight="1"/>
  </sheetData>
  <mergeCells count="5">
    <mergeCell ref="A1:H1"/>
    <mergeCell ref="A2:H2"/>
    <mergeCell ref="A3:H3"/>
    <mergeCell ref="A56:G57"/>
    <mergeCell ref="A4:H4"/>
  </mergeCells>
  <printOptions horizontalCentered="1" verticalCentered="1"/>
  <pageMargins left="0.45" right="0.17" top="0.28" bottom="0.17" header="0.17" footer="0.27"/>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workbookViewId="0" topLeftCell="A12">
      <selection activeCell="A29" sqref="A29"/>
    </sheetView>
  </sheetViews>
  <sheetFormatPr defaultColWidth="9.140625" defaultRowHeight="12.75"/>
  <cols>
    <col min="1" max="1" width="32.57421875" style="43" customWidth="1"/>
    <col min="2" max="2" width="3.421875" style="43" customWidth="1"/>
    <col min="3" max="3" width="12.421875" style="43" customWidth="1"/>
    <col min="4" max="4" width="15.28125" style="78" customWidth="1"/>
    <col min="5" max="5" width="9.7109375" style="78" customWidth="1"/>
    <col min="6" max="6" width="11.00390625" style="78" bestFit="1" customWidth="1"/>
    <col min="7" max="7" width="11.140625" style="78" bestFit="1" customWidth="1"/>
    <col min="8" max="8" width="9.140625" style="78" customWidth="1"/>
    <col min="9" max="9" width="11.140625" style="78" bestFit="1" customWidth="1"/>
    <col min="10" max="16384" width="9.140625" style="43" customWidth="1"/>
  </cols>
  <sheetData>
    <row r="1" spans="1:5" ht="11.25">
      <c r="A1" s="10"/>
      <c r="B1" s="10"/>
      <c r="C1" s="10"/>
      <c r="D1" s="17"/>
      <c r="E1" s="17"/>
    </row>
    <row r="2" spans="1:9" ht="11.25">
      <c r="A2" s="154" t="s">
        <v>0</v>
      </c>
      <c r="B2" s="154"/>
      <c r="C2" s="154"/>
      <c r="D2" s="154"/>
      <c r="E2" s="154"/>
      <c r="F2" s="154"/>
      <c r="G2" s="154"/>
      <c r="H2" s="154"/>
      <c r="I2" s="154"/>
    </row>
    <row r="3" spans="1:9" ht="11.25">
      <c r="A3" s="157" t="s">
        <v>99</v>
      </c>
      <c r="B3" s="157"/>
      <c r="C3" s="157"/>
      <c r="D3" s="157"/>
      <c r="E3" s="157"/>
      <c r="F3" s="157"/>
      <c r="G3" s="157"/>
      <c r="H3" s="157"/>
      <c r="I3" s="157"/>
    </row>
    <row r="4" spans="1:9" ht="11.25">
      <c r="A4" s="157" t="s">
        <v>145</v>
      </c>
      <c r="B4" s="157"/>
      <c r="C4" s="157"/>
      <c r="D4" s="157"/>
      <c r="E4" s="157"/>
      <c r="F4" s="157"/>
      <c r="G4" s="157"/>
      <c r="H4" s="157"/>
      <c r="I4" s="157"/>
    </row>
    <row r="5" spans="1:9" ht="11.25">
      <c r="A5" s="154" t="s">
        <v>141</v>
      </c>
      <c r="B5" s="154"/>
      <c r="C5" s="154"/>
      <c r="D5" s="154"/>
      <c r="E5" s="154"/>
      <c r="F5" s="154"/>
      <c r="G5" s="154"/>
      <c r="H5" s="154"/>
      <c r="I5" s="154"/>
    </row>
    <row r="6" spans="1:5" ht="11.25">
      <c r="A6" s="79"/>
      <c r="B6" s="79"/>
      <c r="C6" s="79"/>
      <c r="D6" s="79"/>
      <c r="E6" s="79"/>
    </row>
    <row r="7" spans="1:7" ht="11.25">
      <c r="A7" s="79"/>
      <c r="B7" s="79"/>
      <c r="C7" s="91"/>
      <c r="D7" s="92" t="s">
        <v>100</v>
      </c>
      <c r="E7" s="91"/>
      <c r="F7" s="93"/>
      <c r="G7" s="93"/>
    </row>
    <row r="8" spans="1:7" ht="11.25">
      <c r="A8" s="79"/>
      <c r="B8" s="79"/>
      <c r="C8" s="91"/>
      <c r="D8" s="92" t="s">
        <v>101</v>
      </c>
      <c r="E8" s="91"/>
      <c r="F8" s="94" t="s">
        <v>41</v>
      </c>
      <c r="G8" s="93"/>
    </row>
    <row r="9" spans="1:7" ht="11.25">
      <c r="A9" s="79"/>
      <c r="B9" s="79"/>
      <c r="C9" s="91"/>
      <c r="D9" s="92"/>
      <c r="E9" s="91"/>
      <c r="F9" s="94"/>
      <c r="G9" s="93"/>
    </row>
    <row r="10" spans="1:9" ht="11.25">
      <c r="A10" s="79"/>
      <c r="B10" s="80"/>
      <c r="C10" s="79"/>
      <c r="D10" s="79"/>
      <c r="E10" s="81" t="s">
        <v>58</v>
      </c>
      <c r="F10" s="81"/>
      <c r="G10" s="81"/>
      <c r="H10" s="81"/>
      <c r="I10" s="81"/>
    </row>
    <row r="11" spans="3:9" ht="11.25">
      <c r="C11" s="82"/>
      <c r="D11" s="81"/>
      <c r="E11" s="81" t="s">
        <v>102</v>
      </c>
      <c r="F11" s="81" t="s">
        <v>103</v>
      </c>
      <c r="G11" s="81"/>
      <c r="H11" s="81" t="s">
        <v>104</v>
      </c>
      <c r="I11" s="81" t="s">
        <v>35</v>
      </c>
    </row>
    <row r="12" spans="2:9" ht="11.25">
      <c r="B12" s="78"/>
      <c r="C12" s="81" t="s">
        <v>105</v>
      </c>
      <c r="D12" s="81" t="s">
        <v>106</v>
      </c>
      <c r="E12" s="81" t="s">
        <v>107</v>
      </c>
      <c r="F12" s="81" t="s">
        <v>108</v>
      </c>
      <c r="G12" s="81" t="s">
        <v>35</v>
      </c>
      <c r="H12" s="81" t="s">
        <v>109</v>
      </c>
      <c r="I12" s="81" t="s">
        <v>110</v>
      </c>
    </row>
    <row r="13" spans="3:9" ht="11.25">
      <c r="C13" s="95" t="s">
        <v>8</v>
      </c>
      <c r="D13" s="95" t="s">
        <v>8</v>
      </c>
      <c r="E13" s="95" t="s">
        <v>8</v>
      </c>
      <c r="F13" s="95" t="s">
        <v>8</v>
      </c>
      <c r="G13" s="95" t="s">
        <v>8</v>
      </c>
      <c r="H13" s="95" t="s">
        <v>8</v>
      </c>
      <c r="I13" s="95" t="s">
        <v>8</v>
      </c>
    </row>
    <row r="14" ht="11.25">
      <c r="C14" s="78"/>
    </row>
    <row r="15" spans="1:9" ht="11.25">
      <c r="A15" s="96" t="s">
        <v>112</v>
      </c>
      <c r="B15" s="112"/>
      <c r="C15" s="113">
        <v>25000000</v>
      </c>
      <c r="D15" s="113">
        <v>17381943</v>
      </c>
      <c r="E15" s="114">
        <v>17219</v>
      </c>
      <c r="F15" s="114">
        <v>367477</v>
      </c>
      <c r="G15" s="114">
        <f>SUM(C15:F15)</f>
        <v>42766639</v>
      </c>
      <c r="H15" s="113">
        <v>184239</v>
      </c>
      <c r="I15" s="113">
        <f>SUM(G15:H15)</f>
        <v>42950878</v>
      </c>
    </row>
    <row r="16" spans="1:9" ht="11.25">
      <c r="A16" s="96"/>
      <c r="B16" s="112"/>
      <c r="C16" s="113"/>
      <c r="D16" s="113"/>
      <c r="E16" s="114"/>
      <c r="F16" s="114"/>
      <c r="G16" s="114"/>
      <c r="H16" s="113"/>
      <c r="I16" s="113"/>
    </row>
    <row r="17" spans="1:9" ht="11.25">
      <c r="A17" s="112" t="s">
        <v>111</v>
      </c>
      <c r="B17" s="112"/>
      <c r="C17" s="113"/>
      <c r="D17" s="113"/>
      <c r="E17" s="114"/>
      <c r="F17" s="113"/>
      <c r="G17" s="113"/>
      <c r="H17" s="113"/>
      <c r="I17" s="113"/>
    </row>
    <row r="18" spans="1:9" ht="11.25">
      <c r="A18" s="112" t="s">
        <v>123</v>
      </c>
      <c r="B18" s="112"/>
      <c r="C18" s="113">
        <v>0</v>
      </c>
      <c r="D18" s="113">
        <v>0</v>
      </c>
      <c r="E18" s="114">
        <v>-27634</v>
      </c>
      <c r="F18" s="113">
        <v>0</v>
      </c>
      <c r="G18" s="114">
        <f>SUM(C18:F18)</f>
        <v>-27634</v>
      </c>
      <c r="H18" s="113">
        <v>-606</v>
      </c>
      <c r="I18" s="113">
        <f>SUM(G18:H18)</f>
        <v>-28240</v>
      </c>
    </row>
    <row r="19" spans="1:9" ht="11.25">
      <c r="A19" s="112"/>
      <c r="B19" s="112"/>
      <c r="C19" s="113"/>
      <c r="D19" s="113"/>
      <c r="E19" s="114"/>
      <c r="F19" s="113"/>
      <c r="G19" s="114"/>
      <c r="H19" s="113"/>
      <c r="I19" s="113"/>
    </row>
    <row r="20" spans="1:9" ht="11.25">
      <c r="A20" s="112" t="s">
        <v>72</v>
      </c>
      <c r="B20" s="112"/>
      <c r="C20" s="115">
        <v>0</v>
      </c>
      <c r="D20" s="115">
        <v>0</v>
      </c>
      <c r="E20" s="116">
        <v>0</v>
      </c>
      <c r="F20" s="117">
        <v>113397</v>
      </c>
      <c r="G20" s="114">
        <f>SUM(C20:F20)</f>
        <v>113397</v>
      </c>
      <c r="H20" s="115">
        <v>-49941</v>
      </c>
      <c r="I20" s="113">
        <f>SUM(G20:H20)</f>
        <v>63456</v>
      </c>
    </row>
    <row r="21" spans="1:9" ht="11.25">
      <c r="A21" s="112"/>
      <c r="B21" s="112"/>
      <c r="C21" s="115"/>
      <c r="D21" s="115"/>
      <c r="E21" s="116"/>
      <c r="F21" s="117"/>
      <c r="G21" s="114"/>
      <c r="H21" s="115"/>
      <c r="I21" s="113"/>
    </row>
    <row r="22" spans="1:9" ht="11.25">
      <c r="A22" s="112"/>
      <c r="B22" s="112"/>
      <c r="C22" s="115"/>
      <c r="D22" s="115"/>
      <c r="E22" s="115"/>
      <c r="F22" s="115"/>
      <c r="G22" s="115"/>
      <c r="H22" s="115"/>
      <c r="I22" s="115"/>
    </row>
    <row r="23" spans="1:9" ht="12" thickBot="1">
      <c r="A23" s="96" t="s">
        <v>146</v>
      </c>
      <c r="B23" s="112"/>
      <c r="C23" s="118">
        <f aca="true" t="shared" si="0" ref="C23:I23">SUM(C15:C22)</f>
        <v>25000000</v>
      </c>
      <c r="D23" s="118">
        <f t="shared" si="0"/>
        <v>17381943</v>
      </c>
      <c r="E23" s="118">
        <f t="shared" si="0"/>
        <v>-10415</v>
      </c>
      <c r="F23" s="118">
        <f t="shared" si="0"/>
        <v>480874</v>
      </c>
      <c r="G23" s="118">
        <f t="shared" si="0"/>
        <v>42852402</v>
      </c>
      <c r="H23" s="118">
        <f t="shared" si="0"/>
        <v>133692</v>
      </c>
      <c r="I23" s="118">
        <f t="shared" si="0"/>
        <v>42986094</v>
      </c>
    </row>
    <row r="24" spans="3:9" ht="12" thickTop="1">
      <c r="C24" s="84"/>
      <c r="D24" s="84"/>
      <c r="E24" s="84"/>
      <c r="F24" s="84"/>
      <c r="G24" s="84"/>
      <c r="H24" s="84"/>
      <c r="I24" s="84"/>
    </row>
    <row r="25" spans="1:9" ht="11.25">
      <c r="A25" s="96" t="s">
        <v>124</v>
      </c>
      <c r="B25" s="112"/>
      <c r="C25" s="113">
        <v>25000000</v>
      </c>
      <c r="D25" s="113">
        <v>17381943</v>
      </c>
      <c r="E25" s="113">
        <v>-8089</v>
      </c>
      <c r="F25" s="113">
        <v>-6460892</v>
      </c>
      <c r="G25" s="114">
        <f>SUM(C25:F25)</f>
        <v>35912962</v>
      </c>
      <c r="H25" s="113">
        <v>47856</v>
      </c>
      <c r="I25" s="113">
        <f>SUM(G25:H25)</f>
        <v>35960818</v>
      </c>
    </row>
    <row r="26" spans="1:9" ht="11.25">
      <c r="A26" s="83"/>
      <c r="C26" s="84"/>
      <c r="D26" s="84"/>
      <c r="E26" s="84"/>
      <c r="F26" s="84"/>
      <c r="G26" s="85"/>
      <c r="H26" s="84"/>
      <c r="I26" s="84"/>
    </row>
    <row r="27" spans="1:9" ht="11.25">
      <c r="A27" s="43" t="s">
        <v>113</v>
      </c>
      <c r="C27" s="84"/>
      <c r="D27" s="84"/>
      <c r="E27" s="84"/>
      <c r="F27" s="84"/>
      <c r="G27" s="85"/>
      <c r="H27" s="84"/>
      <c r="I27" s="84"/>
    </row>
    <row r="28" spans="1:9" ht="11.25">
      <c r="A28" s="43" t="s">
        <v>161</v>
      </c>
      <c r="C28" s="84">
        <v>0</v>
      </c>
      <c r="D28" s="84">
        <v>0</v>
      </c>
      <c r="E28" s="84">
        <v>38112</v>
      </c>
      <c r="F28" s="84">
        <v>0</v>
      </c>
      <c r="G28" s="85">
        <f>SUM(C28:F28)</f>
        <v>38112</v>
      </c>
      <c r="H28" s="84">
        <v>19413</v>
      </c>
      <c r="I28" s="84">
        <f>SUM(G28:H28)</f>
        <v>57525</v>
      </c>
    </row>
    <row r="29" spans="3:9" ht="11.25">
      <c r="C29" s="84"/>
      <c r="D29" s="84"/>
      <c r="E29" s="84"/>
      <c r="F29" s="84"/>
      <c r="G29" s="85"/>
      <c r="H29" s="84"/>
      <c r="I29" s="84"/>
    </row>
    <row r="30" spans="1:9" ht="11.25">
      <c r="A30" s="43" t="s">
        <v>114</v>
      </c>
      <c r="C30" s="86">
        <v>0</v>
      </c>
      <c r="D30" s="86">
        <v>0</v>
      </c>
      <c r="E30" s="86">
        <v>0</v>
      </c>
      <c r="F30" s="86">
        <v>-1482731</v>
      </c>
      <c r="G30" s="85">
        <f>SUM(C30:F30)</f>
        <v>-1482731</v>
      </c>
      <c r="H30" s="86">
        <v>-59452</v>
      </c>
      <c r="I30" s="84">
        <f>SUM(G30:H30)</f>
        <v>-1542183</v>
      </c>
    </row>
    <row r="31" spans="3:11" ht="11.25">
      <c r="C31" s="86"/>
      <c r="D31" s="86"/>
      <c r="E31" s="86"/>
      <c r="F31" s="86"/>
      <c r="G31" s="86"/>
      <c r="H31" s="86"/>
      <c r="I31" s="86"/>
      <c r="K31" s="88"/>
    </row>
    <row r="32" spans="1:11" ht="12" thickBot="1">
      <c r="A32" s="96" t="s">
        <v>147</v>
      </c>
      <c r="C32" s="87">
        <f aca="true" t="shared" si="1" ref="C32:I32">SUM(C25:C30)</f>
        <v>25000000</v>
      </c>
      <c r="D32" s="87">
        <f t="shared" si="1"/>
        <v>17381943</v>
      </c>
      <c r="E32" s="87">
        <f t="shared" si="1"/>
        <v>30023</v>
      </c>
      <c r="F32" s="87">
        <f t="shared" si="1"/>
        <v>-7943623</v>
      </c>
      <c r="G32" s="87">
        <f t="shared" si="1"/>
        <v>34468343</v>
      </c>
      <c r="H32" s="87">
        <f t="shared" si="1"/>
        <v>7817</v>
      </c>
      <c r="I32" s="87">
        <f t="shared" si="1"/>
        <v>34476160</v>
      </c>
      <c r="K32" s="88"/>
    </row>
    <row r="33" spans="3:9" ht="13.5" thickTop="1">
      <c r="C33" s="89"/>
      <c r="D33" s="90"/>
      <c r="E33" s="90"/>
      <c r="F33" s="90"/>
      <c r="G33" s="90"/>
      <c r="H33" s="69"/>
      <c r="I33" s="90"/>
    </row>
    <row r="35" ht="11.25">
      <c r="A35" s="22" t="s">
        <v>125</v>
      </c>
    </row>
    <row r="36" ht="11.25">
      <c r="A36" s="22" t="s">
        <v>115</v>
      </c>
    </row>
    <row r="37" ht="11.25">
      <c r="A37" s="10"/>
    </row>
  </sheetData>
  <mergeCells count="4">
    <mergeCell ref="A2:I2"/>
    <mergeCell ref="A3:I3"/>
    <mergeCell ref="A4:I4"/>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4"/>
  <sheetViews>
    <sheetView workbookViewId="0" topLeftCell="A1">
      <selection activeCell="A1" sqref="A1:F1"/>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58" t="s">
        <v>15</v>
      </c>
      <c r="B1" s="158"/>
      <c r="C1" s="158"/>
      <c r="D1" s="158"/>
      <c r="E1" s="158"/>
      <c r="F1" s="158"/>
      <c r="G1" s="24"/>
      <c r="H1" s="24"/>
      <c r="I1" s="24"/>
      <c r="J1" s="24"/>
    </row>
    <row r="2" spans="1:10" ht="12" customHeight="1">
      <c r="A2" s="158" t="s">
        <v>137</v>
      </c>
      <c r="B2" s="158"/>
      <c r="C2" s="158"/>
      <c r="D2" s="158"/>
      <c r="E2" s="158"/>
      <c r="F2" s="158"/>
      <c r="G2" s="24"/>
      <c r="H2" s="24"/>
      <c r="I2" s="24"/>
      <c r="J2" s="24"/>
    </row>
    <row r="3" spans="1:10" ht="12" customHeight="1">
      <c r="A3" s="158" t="s">
        <v>145</v>
      </c>
      <c r="B3" s="158"/>
      <c r="C3" s="158"/>
      <c r="D3" s="158"/>
      <c r="E3" s="158"/>
      <c r="F3" s="158"/>
      <c r="G3" s="24"/>
      <c r="H3" s="24"/>
      <c r="I3" s="24"/>
      <c r="J3" s="24"/>
    </row>
    <row r="4" spans="1:10" ht="12" customHeight="1">
      <c r="A4" s="154" t="s">
        <v>141</v>
      </c>
      <c r="B4" s="154"/>
      <c r="C4" s="154"/>
      <c r="D4" s="154"/>
      <c r="E4" s="154"/>
      <c r="F4" s="154"/>
      <c r="G4" s="142"/>
      <c r="H4" s="142"/>
      <c r="I4" s="142"/>
      <c r="J4" s="142"/>
    </row>
    <row r="5" spans="1:10" ht="12" customHeight="1">
      <c r="A5" s="27"/>
      <c r="B5" s="27"/>
      <c r="C5" s="27"/>
      <c r="D5" s="27"/>
      <c r="E5" s="27"/>
      <c r="F5" s="27"/>
      <c r="G5" s="24"/>
      <c r="H5" s="24"/>
      <c r="I5" s="24"/>
      <c r="J5" s="24"/>
    </row>
    <row r="6" spans="1:10" ht="12" customHeight="1">
      <c r="A6" s="24"/>
      <c r="B6" s="25"/>
      <c r="C6" s="25"/>
      <c r="D6" s="26"/>
      <c r="E6" s="24"/>
      <c r="F6" s="27" t="s">
        <v>60</v>
      </c>
      <c r="G6" s="24"/>
      <c r="H6" s="24"/>
      <c r="I6" s="24"/>
      <c r="J6" s="24"/>
    </row>
    <row r="7" spans="1:10" ht="12" customHeight="1">
      <c r="A7" s="24"/>
      <c r="B7" s="24"/>
      <c r="C7" s="24"/>
      <c r="D7" s="27" t="s">
        <v>39</v>
      </c>
      <c r="E7" s="24"/>
      <c r="F7" s="27" t="s">
        <v>5</v>
      </c>
      <c r="G7" s="24"/>
      <c r="H7" s="24"/>
      <c r="I7" s="24"/>
      <c r="J7" s="24"/>
    </row>
    <row r="8" spans="1:10" ht="12" customHeight="1">
      <c r="A8" s="24"/>
      <c r="B8" s="26"/>
      <c r="C8" s="26"/>
      <c r="D8" s="27" t="s">
        <v>9</v>
      </c>
      <c r="E8" s="24"/>
      <c r="F8" s="27" t="s">
        <v>6</v>
      </c>
      <c r="G8" s="24"/>
      <c r="H8" s="24"/>
      <c r="I8" s="24"/>
      <c r="J8" s="24"/>
    </row>
    <row r="9" spans="1:10" ht="12" customHeight="1">
      <c r="A9" s="24"/>
      <c r="B9" s="27"/>
      <c r="C9" s="27"/>
      <c r="D9" s="27" t="s">
        <v>142</v>
      </c>
      <c r="E9" s="24"/>
      <c r="F9" s="27" t="s">
        <v>143</v>
      </c>
      <c r="G9" s="24"/>
      <c r="H9" s="24"/>
      <c r="I9" s="24"/>
      <c r="J9" s="24"/>
    </row>
    <row r="10" spans="1:10" ht="12" customHeight="1" thickBot="1">
      <c r="A10" s="24"/>
      <c r="B10" s="26"/>
      <c r="C10" s="147" t="s">
        <v>151</v>
      </c>
      <c r="D10" s="28" t="s">
        <v>8</v>
      </c>
      <c r="E10" s="24"/>
      <c r="F10" s="28" t="s">
        <v>8</v>
      </c>
      <c r="G10" s="24"/>
      <c r="H10" s="24"/>
      <c r="I10" s="24"/>
      <c r="J10" s="24"/>
    </row>
    <row r="11" spans="1:10" ht="12" customHeight="1">
      <c r="A11" s="24"/>
      <c r="B11" s="24"/>
      <c r="C11" s="24"/>
      <c r="D11" s="24"/>
      <c r="E11" s="24"/>
      <c r="F11" s="29"/>
      <c r="G11" s="24"/>
      <c r="H11" s="24"/>
      <c r="I11" s="24"/>
      <c r="J11" s="24"/>
    </row>
    <row r="12" spans="1:10" ht="12" customHeight="1">
      <c r="A12" s="30" t="s">
        <v>16</v>
      </c>
      <c r="B12" s="31"/>
      <c r="C12" s="31"/>
      <c r="D12" s="32"/>
      <c r="E12" s="24"/>
      <c r="F12" s="29"/>
      <c r="G12" s="24"/>
      <c r="H12" s="24"/>
      <c r="I12" s="24"/>
      <c r="J12" s="24"/>
    </row>
    <row r="13" spans="1:10" ht="12" customHeight="1">
      <c r="A13" s="31"/>
      <c r="B13" s="31"/>
      <c r="C13" s="31"/>
      <c r="D13" s="32"/>
      <c r="E13" s="24"/>
      <c r="F13" s="29"/>
      <c r="G13" s="24"/>
      <c r="H13" s="24"/>
      <c r="I13" s="24"/>
      <c r="J13" s="24"/>
    </row>
    <row r="14" spans="1:10" ht="12" customHeight="1">
      <c r="A14" s="33"/>
      <c r="B14" s="31" t="s">
        <v>17</v>
      </c>
      <c r="C14" s="31"/>
      <c r="D14" s="32">
        <v>-1542183</v>
      </c>
      <c r="E14" s="24"/>
      <c r="F14" s="32">
        <v>63456</v>
      </c>
      <c r="G14" s="24"/>
      <c r="H14" s="24"/>
      <c r="I14" s="24"/>
      <c r="J14" s="24"/>
    </row>
    <row r="15" spans="1:10" ht="12" customHeight="1">
      <c r="A15" s="31"/>
      <c r="B15" s="31"/>
      <c r="C15" s="31"/>
      <c r="D15" s="32"/>
      <c r="E15" s="24"/>
      <c r="F15" s="32"/>
      <c r="G15" s="24"/>
      <c r="H15" s="24"/>
      <c r="I15" s="24"/>
      <c r="J15" s="24"/>
    </row>
    <row r="16" spans="1:10" ht="12" customHeight="1">
      <c r="A16" s="34" t="s">
        <v>18</v>
      </c>
      <c r="B16" s="31"/>
      <c r="C16" s="31"/>
      <c r="D16" s="32"/>
      <c r="E16" s="24"/>
      <c r="F16" s="32"/>
      <c r="G16" s="24"/>
      <c r="H16" s="24"/>
      <c r="I16" s="24"/>
      <c r="J16" s="24"/>
    </row>
    <row r="17" spans="1:10" ht="12" customHeight="1">
      <c r="A17" s="34"/>
      <c r="B17" s="31" t="s">
        <v>152</v>
      </c>
      <c r="C17" s="31"/>
      <c r="D17" s="32">
        <v>31346</v>
      </c>
      <c r="E17" s="24"/>
      <c r="F17" s="32">
        <v>0</v>
      </c>
      <c r="G17" s="24"/>
      <c r="H17" s="24"/>
      <c r="I17" s="24"/>
      <c r="J17" s="24"/>
    </row>
    <row r="18" spans="1:10" ht="12" customHeight="1">
      <c r="A18" s="34"/>
      <c r="B18" s="31" t="s">
        <v>127</v>
      </c>
      <c r="C18" s="31"/>
      <c r="D18" s="32">
        <v>-18063</v>
      </c>
      <c r="E18" s="24"/>
      <c r="F18" s="32">
        <v>0</v>
      </c>
      <c r="G18" s="24"/>
      <c r="H18" s="24"/>
      <c r="I18" s="24"/>
      <c r="J18" s="24"/>
    </row>
    <row r="19" spans="1:10" ht="12" customHeight="1">
      <c r="A19" s="34"/>
      <c r="B19" s="31" t="s">
        <v>153</v>
      </c>
      <c r="C19" s="31"/>
      <c r="D19" s="32">
        <v>30870</v>
      </c>
      <c r="E19" s="24"/>
      <c r="F19" s="32">
        <v>0</v>
      </c>
      <c r="G19" s="24"/>
      <c r="H19" s="24"/>
      <c r="I19" s="24"/>
      <c r="J19" s="24"/>
    </row>
    <row r="20" spans="1:10" ht="12" customHeight="1">
      <c r="A20" s="31"/>
      <c r="B20" s="35" t="s">
        <v>19</v>
      </c>
      <c r="C20" s="35"/>
      <c r="D20" s="32">
        <v>221852</v>
      </c>
      <c r="E20" s="24"/>
      <c r="F20" s="32">
        <v>244380</v>
      </c>
      <c r="G20" s="24"/>
      <c r="H20" s="24"/>
      <c r="I20" s="24"/>
      <c r="J20" s="24"/>
    </row>
    <row r="21" spans="1:10" ht="12" customHeight="1">
      <c r="A21" s="31"/>
      <c r="B21" s="35" t="s">
        <v>154</v>
      </c>
      <c r="C21" s="35"/>
      <c r="D21" s="32">
        <v>60910</v>
      </c>
      <c r="E21" s="24"/>
      <c r="F21" s="32">
        <v>0</v>
      </c>
      <c r="G21" s="24"/>
      <c r="H21" s="24"/>
      <c r="I21" s="24"/>
      <c r="J21" s="24"/>
    </row>
    <row r="22" spans="1:10" ht="12" customHeight="1">
      <c r="A22" s="31"/>
      <c r="B22" s="35" t="s">
        <v>20</v>
      </c>
      <c r="C22" s="35"/>
      <c r="D22" s="32">
        <v>281384</v>
      </c>
      <c r="E22" s="24"/>
      <c r="F22" s="32">
        <v>192637</v>
      </c>
      <c r="G22" s="24"/>
      <c r="H22" s="24"/>
      <c r="I22" s="24"/>
      <c r="J22" s="24"/>
    </row>
    <row r="23" spans="1:10" ht="12" customHeight="1">
      <c r="A23" s="31"/>
      <c r="B23" s="35" t="s">
        <v>148</v>
      </c>
      <c r="C23" s="35"/>
      <c r="D23" s="32">
        <v>2060</v>
      </c>
      <c r="E23" s="24"/>
      <c r="F23" s="32">
        <v>0</v>
      </c>
      <c r="G23" s="24"/>
      <c r="H23" s="24"/>
      <c r="I23" s="24"/>
      <c r="J23" s="24"/>
    </row>
    <row r="24" spans="1:10" ht="12" customHeight="1">
      <c r="A24" s="31"/>
      <c r="B24" s="35" t="s">
        <v>150</v>
      </c>
      <c r="C24" s="35"/>
      <c r="D24" s="32">
        <v>1675</v>
      </c>
      <c r="E24" s="24"/>
      <c r="F24" s="32">
        <v>210</v>
      </c>
      <c r="G24" s="24"/>
      <c r="H24" s="24"/>
      <c r="I24" s="24"/>
      <c r="J24" s="24"/>
    </row>
    <row r="25" spans="1:10" ht="12" customHeight="1">
      <c r="A25" s="31"/>
      <c r="B25" s="35" t="s">
        <v>21</v>
      </c>
      <c r="C25" s="35"/>
      <c r="D25" s="32">
        <v>18864</v>
      </c>
      <c r="E25" s="24"/>
      <c r="F25" s="32">
        <v>8125</v>
      </c>
      <c r="G25" s="24"/>
      <c r="H25" s="24"/>
      <c r="I25" s="24"/>
      <c r="J25" s="24"/>
    </row>
    <row r="26" spans="1:10" ht="12" customHeight="1">
      <c r="A26" s="31"/>
      <c r="B26" s="35" t="s">
        <v>22</v>
      </c>
      <c r="C26" s="35"/>
      <c r="D26" s="32">
        <v>-62732</v>
      </c>
      <c r="E26" s="24"/>
      <c r="F26" s="32">
        <v>-183581</v>
      </c>
      <c r="G26" s="24"/>
      <c r="H26" s="24"/>
      <c r="I26" s="24"/>
      <c r="J26" s="24"/>
    </row>
    <row r="27" spans="1:10" ht="12" customHeight="1">
      <c r="A27" s="31"/>
      <c r="B27" s="31"/>
      <c r="C27" s="31"/>
      <c r="D27" s="32"/>
      <c r="E27" s="24"/>
      <c r="F27" s="32"/>
      <c r="G27" s="24"/>
      <c r="H27" s="24"/>
      <c r="I27" s="24"/>
      <c r="J27" s="24"/>
    </row>
    <row r="28" spans="1:10" ht="12" customHeight="1">
      <c r="A28" s="34" t="s">
        <v>23</v>
      </c>
      <c r="B28" s="31"/>
      <c r="C28" s="31"/>
      <c r="D28" s="36">
        <f>SUM(D14:D27)</f>
        <v>-974017</v>
      </c>
      <c r="E28" s="24"/>
      <c r="F28" s="36">
        <f>SUM(F14:F27)</f>
        <v>325227</v>
      </c>
      <c r="G28" s="24"/>
      <c r="H28" s="24"/>
      <c r="I28" s="24"/>
      <c r="J28" s="24"/>
    </row>
    <row r="29" spans="1:10" ht="12" customHeight="1">
      <c r="A29" s="34"/>
      <c r="B29" s="31"/>
      <c r="C29" s="31"/>
      <c r="D29" s="32"/>
      <c r="E29" s="24"/>
      <c r="F29" s="32"/>
      <c r="G29" s="24"/>
      <c r="H29" s="24"/>
      <c r="I29" s="24"/>
      <c r="J29" s="24"/>
    </row>
    <row r="30" spans="1:10" ht="12" customHeight="1">
      <c r="A30" s="31" t="s">
        <v>24</v>
      </c>
      <c r="B30" s="31"/>
      <c r="C30" s="31"/>
      <c r="D30" s="32"/>
      <c r="E30" s="24"/>
      <c r="F30" s="32"/>
      <c r="G30" s="24"/>
      <c r="H30" s="24"/>
      <c r="I30" s="24"/>
      <c r="J30" s="24"/>
    </row>
    <row r="31" spans="1:10" ht="12" customHeight="1">
      <c r="A31" s="31"/>
      <c r="B31" s="24"/>
      <c r="C31" s="24"/>
      <c r="D31" s="32"/>
      <c r="E31" s="24"/>
      <c r="F31" s="32"/>
      <c r="G31" s="24"/>
      <c r="H31" s="24"/>
      <c r="I31" s="24"/>
      <c r="J31" s="24"/>
    </row>
    <row r="32" spans="1:10" ht="12" customHeight="1">
      <c r="A32" s="31"/>
      <c r="B32" s="31" t="s">
        <v>10</v>
      </c>
      <c r="C32" s="31"/>
      <c r="D32" s="32">
        <v>-389644</v>
      </c>
      <c r="E32" s="24"/>
      <c r="F32" s="32">
        <v>22735</v>
      </c>
      <c r="G32" s="24"/>
      <c r="H32" s="24"/>
      <c r="I32" s="24"/>
      <c r="J32" s="24"/>
    </row>
    <row r="33" spans="1:10" ht="12" customHeight="1">
      <c r="A33" s="31"/>
      <c r="B33" s="31" t="s">
        <v>11</v>
      </c>
      <c r="C33" s="31"/>
      <c r="D33" s="32">
        <v>935505</v>
      </c>
      <c r="E33" s="24"/>
      <c r="F33" s="32">
        <v>-2696333</v>
      </c>
      <c r="G33" s="24"/>
      <c r="H33" s="24"/>
      <c r="I33" s="24"/>
      <c r="J33" s="24"/>
    </row>
    <row r="34" spans="1:10" ht="12" customHeight="1">
      <c r="A34" s="31"/>
      <c r="B34" s="31" t="s">
        <v>13</v>
      </c>
      <c r="C34" s="31"/>
      <c r="D34" s="32">
        <v>501338</v>
      </c>
      <c r="E34" s="24"/>
      <c r="F34" s="32">
        <v>-545655</v>
      </c>
      <c r="G34" s="24"/>
      <c r="H34" s="24"/>
      <c r="I34" s="24"/>
      <c r="J34" s="24"/>
    </row>
    <row r="35" spans="1:10" ht="12" customHeight="1">
      <c r="A35" s="31"/>
      <c r="B35" s="31"/>
      <c r="C35" s="31"/>
      <c r="D35" s="32"/>
      <c r="E35" s="24"/>
      <c r="F35" s="32"/>
      <c r="G35" s="24"/>
      <c r="H35" s="24"/>
      <c r="I35" s="24"/>
      <c r="J35" s="24"/>
    </row>
    <row r="36" spans="1:10" ht="12" customHeight="1">
      <c r="A36" s="34" t="s">
        <v>155</v>
      </c>
      <c r="B36" s="31"/>
      <c r="C36" s="31"/>
      <c r="D36" s="36">
        <f>SUM(D28:D34)</f>
        <v>73182</v>
      </c>
      <c r="E36" s="24"/>
      <c r="F36" s="36">
        <f>SUM(F28:F34)</f>
        <v>-2894026</v>
      </c>
      <c r="G36" s="24"/>
      <c r="H36" s="24"/>
      <c r="I36" s="24"/>
      <c r="J36" s="24"/>
    </row>
    <row r="37" spans="1:10" ht="12" customHeight="1">
      <c r="A37" s="34"/>
      <c r="B37" s="31"/>
      <c r="C37" s="31"/>
      <c r="D37" s="32"/>
      <c r="E37" s="24"/>
      <c r="F37" s="32"/>
      <c r="G37" s="24"/>
      <c r="H37" s="24"/>
      <c r="I37" s="24"/>
      <c r="J37" s="24"/>
    </row>
    <row r="38" spans="1:10" ht="12" customHeight="1">
      <c r="A38" s="31"/>
      <c r="B38" s="31" t="s">
        <v>25</v>
      </c>
      <c r="C38" s="31"/>
      <c r="D38" s="32">
        <v>-18864</v>
      </c>
      <c r="E38" s="24"/>
      <c r="F38" s="32">
        <v>-8125</v>
      </c>
      <c r="G38" s="24"/>
      <c r="H38" s="24"/>
      <c r="I38" s="24"/>
      <c r="J38" s="24"/>
    </row>
    <row r="39" spans="1:10" ht="12" customHeight="1">
      <c r="A39" s="31"/>
      <c r="B39" s="31" t="s">
        <v>26</v>
      </c>
      <c r="C39" s="31"/>
      <c r="D39" s="32">
        <v>62732</v>
      </c>
      <c r="E39" s="24"/>
      <c r="F39" s="32">
        <v>183581</v>
      </c>
      <c r="G39" s="24"/>
      <c r="H39" s="24"/>
      <c r="I39" s="24"/>
      <c r="J39" s="24"/>
    </row>
    <row r="40" spans="1:10" ht="12" customHeight="1">
      <c r="A40" s="31"/>
      <c r="B40" s="31" t="s">
        <v>40</v>
      </c>
      <c r="C40" s="31"/>
      <c r="D40" s="32">
        <v>109788</v>
      </c>
      <c r="E40" s="24"/>
      <c r="F40" s="32">
        <v>-9686</v>
      </c>
      <c r="G40" s="24"/>
      <c r="H40" s="24"/>
      <c r="I40" s="24"/>
      <c r="J40" s="24"/>
    </row>
    <row r="41" spans="1:10" ht="12" customHeight="1">
      <c r="A41" s="31"/>
      <c r="B41" s="31"/>
      <c r="C41" s="31"/>
      <c r="D41" s="32"/>
      <c r="E41" s="24"/>
      <c r="F41" s="32"/>
      <c r="G41" s="24"/>
      <c r="H41" s="24"/>
      <c r="I41" s="24"/>
      <c r="J41" s="24"/>
    </row>
    <row r="42" spans="1:10" ht="12" customHeight="1">
      <c r="A42" s="34" t="s">
        <v>156</v>
      </c>
      <c r="B42" s="31"/>
      <c r="C42" s="31"/>
      <c r="D42" s="37">
        <f>SUM(D36:D41)</f>
        <v>226838</v>
      </c>
      <c r="E42" s="24"/>
      <c r="F42" s="37">
        <f>SUM(F36:F41)</f>
        <v>-2728256</v>
      </c>
      <c r="G42" s="24"/>
      <c r="H42" s="24"/>
      <c r="I42" s="24"/>
      <c r="J42" s="24"/>
    </row>
    <row r="43" spans="1:10" ht="12" customHeight="1">
      <c r="A43" s="34"/>
      <c r="B43" s="31"/>
      <c r="C43" s="31"/>
      <c r="D43" s="32"/>
      <c r="E43" s="24"/>
      <c r="F43" s="32"/>
      <c r="G43" s="24"/>
      <c r="H43" s="24"/>
      <c r="I43" s="24"/>
      <c r="J43" s="24"/>
    </row>
    <row r="44" spans="1:10" ht="12" customHeight="1">
      <c r="A44" s="31"/>
      <c r="B44" s="31"/>
      <c r="C44" s="31"/>
      <c r="D44" s="32"/>
      <c r="E44" s="24"/>
      <c r="F44" s="32"/>
      <c r="G44" s="24"/>
      <c r="H44" s="24"/>
      <c r="I44" s="24"/>
      <c r="J44" s="24"/>
    </row>
    <row r="45" spans="1:10" ht="12" customHeight="1">
      <c r="A45" s="30" t="s">
        <v>27</v>
      </c>
      <c r="B45" s="31"/>
      <c r="C45" s="31"/>
      <c r="D45" s="32"/>
      <c r="E45" s="24"/>
      <c r="F45" s="32"/>
      <c r="G45" s="24"/>
      <c r="H45" s="24"/>
      <c r="I45" s="24"/>
      <c r="J45" s="24"/>
    </row>
    <row r="46" spans="1:10" ht="12" customHeight="1">
      <c r="A46" s="30"/>
      <c r="B46" s="31"/>
      <c r="C46" s="31"/>
      <c r="D46" s="32"/>
      <c r="E46" s="24"/>
      <c r="F46" s="32"/>
      <c r="G46" s="24"/>
      <c r="H46" s="24"/>
      <c r="I46" s="24"/>
      <c r="J46" s="24"/>
    </row>
    <row r="47" spans="1:10" ht="12" customHeight="1">
      <c r="A47" s="32"/>
      <c r="B47" s="31" t="s">
        <v>29</v>
      </c>
      <c r="C47" s="31"/>
      <c r="D47" s="32">
        <v>-25647</v>
      </c>
      <c r="E47" s="24"/>
      <c r="F47" s="32">
        <v>-171939</v>
      </c>
      <c r="G47" s="24"/>
      <c r="H47" s="24"/>
      <c r="I47" s="24"/>
      <c r="J47" s="24"/>
    </row>
    <row r="48" spans="1:10" ht="12" customHeight="1">
      <c r="A48" s="32"/>
      <c r="B48" s="31" t="s">
        <v>149</v>
      </c>
      <c r="C48" s="31"/>
      <c r="D48" s="32">
        <v>447</v>
      </c>
      <c r="E48" s="24"/>
      <c r="F48" s="32">
        <v>0</v>
      </c>
      <c r="G48" s="24"/>
      <c r="H48" s="24"/>
      <c r="I48" s="24"/>
      <c r="J48" s="24"/>
    </row>
    <row r="49" spans="1:10" ht="12" customHeight="1">
      <c r="A49" s="31"/>
      <c r="B49" s="33" t="s">
        <v>162</v>
      </c>
      <c r="C49" s="33"/>
      <c r="D49" s="32">
        <v>-962026</v>
      </c>
      <c r="E49" s="24"/>
      <c r="F49" s="32">
        <v>-1447718</v>
      </c>
      <c r="G49" s="24"/>
      <c r="H49" s="24"/>
      <c r="I49" s="24"/>
      <c r="J49" s="24"/>
    </row>
    <row r="50" spans="1:10" ht="12" customHeight="1">
      <c r="A50" s="31"/>
      <c r="B50" s="31"/>
      <c r="C50" s="31"/>
      <c r="D50" s="32"/>
      <c r="E50" s="24"/>
      <c r="F50" s="32"/>
      <c r="G50" s="24"/>
      <c r="H50" s="24"/>
      <c r="I50" s="24"/>
      <c r="J50" s="24"/>
    </row>
    <row r="51" spans="1:10" ht="12" customHeight="1">
      <c r="A51" s="34" t="s">
        <v>30</v>
      </c>
      <c r="B51" s="31"/>
      <c r="C51" s="31"/>
      <c r="D51" s="37">
        <f>SUM(D47:D50)</f>
        <v>-987226</v>
      </c>
      <c r="E51" s="24"/>
      <c r="F51" s="37">
        <f>SUM(F47:F50)</f>
        <v>-1619657</v>
      </c>
      <c r="G51" s="24"/>
      <c r="H51" s="24"/>
      <c r="I51" s="24"/>
      <c r="J51" s="24"/>
    </row>
    <row r="52" spans="1:10" ht="11.25">
      <c r="A52" s="34"/>
      <c r="B52" s="31"/>
      <c r="C52" s="31"/>
      <c r="D52" s="32"/>
      <c r="E52" s="24"/>
      <c r="F52" s="32"/>
      <c r="G52" s="24"/>
      <c r="H52" s="24"/>
      <c r="I52" s="24"/>
      <c r="J52" s="24"/>
    </row>
    <row r="53" spans="1:10" ht="12" customHeight="1">
      <c r="A53" s="34"/>
      <c r="B53" s="31"/>
      <c r="C53" s="31"/>
      <c r="D53" s="32"/>
      <c r="E53" s="24"/>
      <c r="F53" s="32"/>
      <c r="G53" s="24"/>
      <c r="H53" s="24"/>
      <c r="I53" s="24"/>
      <c r="J53" s="24"/>
    </row>
    <row r="54" spans="1:10" s="124" customFormat="1" ht="12" customHeight="1">
      <c r="A54" s="119" t="s">
        <v>128</v>
      </c>
      <c r="B54" s="120"/>
      <c r="C54" s="120"/>
      <c r="D54" s="121"/>
      <c r="E54" s="122"/>
      <c r="F54" s="121"/>
      <c r="G54" s="123"/>
      <c r="H54" s="41"/>
      <c r="I54" s="41"/>
      <c r="J54" s="41"/>
    </row>
    <row r="55" spans="1:10" s="124" customFormat="1" ht="12" customHeight="1">
      <c r="A55" s="125"/>
      <c r="B55" s="120"/>
      <c r="C55" s="120"/>
      <c r="D55" s="121"/>
      <c r="E55" s="122"/>
      <c r="F55" s="121"/>
      <c r="G55" s="123"/>
      <c r="H55" s="41"/>
      <c r="I55" s="41"/>
      <c r="J55" s="41"/>
    </row>
    <row r="56" spans="1:10" s="124" customFormat="1" ht="12" customHeight="1">
      <c r="A56" s="125"/>
      <c r="B56" s="41" t="s">
        <v>28</v>
      </c>
      <c r="C56" s="41"/>
      <c r="D56" s="126">
        <v>-42679</v>
      </c>
      <c r="E56" s="122"/>
      <c r="F56" s="127">
        <v>-51926</v>
      </c>
      <c r="G56" s="123"/>
      <c r="H56" s="41"/>
      <c r="I56" s="41"/>
      <c r="J56" s="41"/>
    </row>
    <row r="57" spans="1:10" s="124" customFormat="1" ht="12" customHeight="1">
      <c r="A57" s="125"/>
      <c r="B57" s="41" t="s">
        <v>129</v>
      </c>
      <c r="C57" s="41"/>
      <c r="D57" s="126">
        <v>585000</v>
      </c>
      <c r="E57" s="122"/>
      <c r="F57" s="129">
        <v>0</v>
      </c>
      <c r="G57" s="123"/>
      <c r="H57" s="41"/>
      <c r="I57" s="41"/>
      <c r="J57" s="41"/>
    </row>
    <row r="58" spans="1:10" s="124" customFormat="1" ht="12" customHeight="1">
      <c r="A58" s="125" t="s">
        <v>130</v>
      </c>
      <c r="B58" s="41"/>
      <c r="C58" s="41"/>
      <c r="D58" s="131">
        <f>SUM(D56:D57)</f>
        <v>542321</v>
      </c>
      <c r="E58" s="122"/>
      <c r="F58" s="131">
        <f>SUM(F56:F57)</f>
        <v>-51926</v>
      </c>
      <c r="G58" s="123"/>
      <c r="H58" s="41"/>
      <c r="I58" s="41"/>
      <c r="J58" s="41"/>
    </row>
    <row r="59" spans="1:10" s="124" customFormat="1" ht="12" customHeight="1">
      <c r="A59" s="125"/>
      <c r="B59" s="120"/>
      <c r="C59" s="120"/>
      <c r="D59" s="121"/>
      <c r="E59" s="122"/>
      <c r="F59" s="121"/>
      <c r="G59" s="123"/>
      <c r="H59" s="41"/>
      <c r="I59" s="41"/>
      <c r="J59" s="41"/>
    </row>
    <row r="60" spans="1:10" s="124" customFormat="1" ht="12" customHeight="1">
      <c r="A60" s="120"/>
      <c r="B60" s="120"/>
      <c r="C60" s="120"/>
      <c r="D60" s="121"/>
      <c r="E60" s="122"/>
      <c r="F60" s="121"/>
      <c r="G60" s="123"/>
      <c r="H60" s="41"/>
      <c r="I60" s="41"/>
      <c r="J60" s="41"/>
    </row>
    <row r="61" spans="1:10" s="124" customFormat="1" ht="12" customHeight="1">
      <c r="A61" s="120" t="s">
        <v>131</v>
      </c>
      <c r="B61" s="41"/>
      <c r="C61" s="41"/>
      <c r="D61" s="121">
        <f>D42+D51+D58</f>
        <v>-218067</v>
      </c>
      <c r="E61" s="122"/>
      <c r="F61" s="121">
        <f>F42+F51+F58</f>
        <v>-4399839</v>
      </c>
      <c r="G61" s="132"/>
      <c r="H61" s="41"/>
      <c r="I61" s="41"/>
      <c r="J61" s="41"/>
    </row>
    <row r="62" spans="1:10" s="124" customFormat="1" ht="12" customHeight="1">
      <c r="A62" s="120"/>
      <c r="B62" s="120" t="s">
        <v>132</v>
      </c>
      <c r="C62" s="120"/>
      <c r="D62" s="121">
        <v>2263004</v>
      </c>
      <c r="E62" s="122"/>
      <c r="F62" s="121">
        <v>11005512</v>
      </c>
      <c r="G62" s="132"/>
      <c r="H62" s="41"/>
      <c r="I62" s="41"/>
      <c r="J62" s="41"/>
    </row>
    <row r="63" spans="1:10" s="124" customFormat="1" ht="12" customHeight="1">
      <c r="A63" s="119"/>
      <c r="B63" s="120" t="s">
        <v>133</v>
      </c>
      <c r="C63" s="120"/>
      <c r="D63" s="128">
        <v>0</v>
      </c>
      <c r="E63" s="122"/>
      <c r="F63" s="130">
        <v>0</v>
      </c>
      <c r="G63" s="123"/>
      <c r="H63" s="41"/>
      <c r="I63" s="41"/>
      <c r="J63" s="41"/>
    </row>
    <row r="64" spans="1:10" s="124" customFormat="1" ht="12" customHeight="1" thickBot="1">
      <c r="A64" s="120"/>
      <c r="B64" s="120" t="s">
        <v>134</v>
      </c>
      <c r="C64" s="148" t="s">
        <v>157</v>
      </c>
      <c r="D64" s="133">
        <f>SUM(D61:D63)</f>
        <v>2044937</v>
      </c>
      <c r="E64" s="122"/>
      <c r="F64" s="133">
        <f>SUM(F61:F63)</f>
        <v>6605673</v>
      </c>
      <c r="G64" s="132"/>
      <c r="H64" s="41"/>
      <c r="I64" s="41"/>
      <c r="J64" s="41"/>
    </row>
    <row r="65" spans="1:10" s="124" customFormat="1" ht="12" customHeight="1" thickTop="1">
      <c r="A65" s="120"/>
      <c r="B65" s="120"/>
      <c r="C65" s="120"/>
      <c r="D65" s="121"/>
      <c r="E65" s="122"/>
      <c r="F65" s="121"/>
      <c r="G65" s="123"/>
      <c r="H65" s="41"/>
      <c r="I65" s="41"/>
      <c r="J65" s="41"/>
    </row>
    <row r="66" spans="1:10" s="124" customFormat="1" ht="12" customHeight="1">
      <c r="A66" s="120"/>
      <c r="B66" s="119" t="s">
        <v>158</v>
      </c>
      <c r="C66" s="120"/>
      <c r="D66" s="121"/>
      <c r="E66" s="122"/>
      <c r="F66" s="121"/>
      <c r="G66" s="123"/>
      <c r="H66" s="41"/>
      <c r="I66" s="41"/>
      <c r="J66" s="41"/>
    </row>
    <row r="67" spans="1:10" s="124" customFormat="1" ht="12" customHeight="1">
      <c r="A67" s="120"/>
      <c r="B67" s="120"/>
      <c r="C67" s="120"/>
      <c r="D67" s="121"/>
      <c r="E67" s="122"/>
      <c r="F67" s="121"/>
      <c r="G67" s="123"/>
      <c r="H67" s="41"/>
      <c r="I67" s="41"/>
      <c r="J67" s="41"/>
    </row>
    <row r="68" spans="1:10" s="124" customFormat="1" ht="12" customHeight="1">
      <c r="A68" s="149" t="s">
        <v>157</v>
      </c>
      <c r="B68" s="119" t="s">
        <v>31</v>
      </c>
      <c r="C68" s="119"/>
      <c r="D68" s="121"/>
      <c r="E68" s="122"/>
      <c r="F68" s="134"/>
      <c r="G68" s="123"/>
      <c r="H68" s="41"/>
      <c r="I68" s="41"/>
      <c r="J68" s="41"/>
    </row>
    <row r="69" spans="1:10" s="124" customFormat="1" ht="12" customHeight="1">
      <c r="A69" s="120"/>
      <c r="B69" s="120" t="s">
        <v>32</v>
      </c>
      <c r="C69" s="120"/>
      <c r="D69" s="121">
        <v>2713821</v>
      </c>
      <c r="E69" s="122"/>
      <c r="F69" s="121">
        <v>5672694</v>
      </c>
      <c r="G69" s="132"/>
      <c r="H69" s="41"/>
      <c r="I69" s="41"/>
      <c r="J69" s="41"/>
    </row>
    <row r="70" spans="1:10" s="124" customFormat="1" ht="12" customHeight="1">
      <c r="A70" s="120"/>
      <c r="B70" s="120" t="s">
        <v>33</v>
      </c>
      <c r="C70" s="120"/>
      <c r="D70" s="121">
        <v>331116</v>
      </c>
      <c r="E70" s="122"/>
      <c r="F70" s="121">
        <v>932979</v>
      </c>
      <c r="G70" s="132"/>
      <c r="H70" s="41"/>
      <c r="I70" s="41"/>
      <c r="J70" s="41"/>
    </row>
    <row r="71" spans="1:10" s="124" customFormat="1" ht="12" customHeight="1">
      <c r="A71" s="120"/>
      <c r="B71" s="120"/>
      <c r="C71" s="120"/>
      <c r="D71" s="138">
        <f>SUM(D69:D70)</f>
        <v>3044937</v>
      </c>
      <c r="E71" s="122"/>
      <c r="F71" s="138">
        <f>SUM(F69:F70)</f>
        <v>6605673</v>
      </c>
      <c r="G71" s="132"/>
      <c r="H71" s="41"/>
      <c r="I71" s="41"/>
      <c r="J71" s="41"/>
    </row>
    <row r="72" spans="1:10" s="124" customFormat="1" ht="12" customHeight="1">
      <c r="A72" s="120"/>
      <c r="B72" s="120" t="s">
        <v>135</v>
      </c>
      <c r="C72" s="120"/>
      <c r="D72" s="135"/>
      <c r="E72" s="122"/>
      <c r="F72" s="135"/>
      <c r="G72" s="132"/>
      <c r="H72" s="41"/>
      <c r="I72" s="41"/>
      <c r="J72" s="41"/>
    </row>
    <row r="73" spans="1:10" s="124" customFormat="1" ht="12" customHeight="1">
      <c r="A73" s="120"/>
      <c r="B73" s="120" t="s">
        <v>136</v>
      </c>
      <c r="C73" s="120"/>
      <c r="D73" s="135">
        <v>-1000000</v>
      </c>
      <c r="E73" s="122"/>
      <c r="F73" s="140">
        <v>0</v>
      </c>
      <c r="G73" s="132"/>
      <c r="H73" s="41"/>
      <c r="I73" s="41"/>
      <c r="J73" s="41"/>
    </row>
    <row r="74" spans="1:10" s="124" customFormat="1" ht="12" customHeight="1" thickBot="1">
      <c r="A74" s="120"/>
      <c r="B74" s="120"/>
      <c r="C74" s="120"/>
      <c r="D74" s="139">
        <f>SUM(D71:D73)</f>
        <v>2044937</v>
      </c>
      <c r="E74" s="122"/>
      <c r="F74" s="139">
        <f>SUM(F71:F73)</f>
        <v>6605673</v>
      </c>
      <c r="G74" s="132"/>
      <c r="H74" s="41"/>
      <c r="I74" s="41"/>
      <c r="J74" s="41"/>
    </row>
    <row r="75" spans="1:10" s="124" customFormat="1" ht="12" customHeight="1" thickTop="1">
      <c r="A75" s="120"/>
      <c r="B75" s="120"/>
      <c r="C75" s="120"/>
      <c r="D75" s="122"/>
      <c r="E75" s="122"/>
      <c r="F75" s="135"/>
      <c r="G75" s="123"/>
      <c r="H75" s="41"/>
      <c r="I75" s="41"/>
      <c r="J75" s="41"/>
    </row>
    <row r="76" spans="1:10" s="124" customFormat="1" ht="12" customHeight="1" hidden="1">
      <c r="A76" s="120"/>
      <c r="B76" s="120" t="s">
        <v>34</v>
      </c>
      <c r="C76" s="120"/>
      <c r="D76" s="136">
        <f>D64-D74</f>
        <v>0</v>
      </c>
      <c r="E76" s="137"/>
      <c r="F76" s="136">
        <f>F64-F74</f>
        <v>0</v>
      </c>
      <c r="G76" s="123"/>
      <c r="H76" s="41"/>
      <c r="I76" s="41"/>
      <c r="J76" s="41"/>
    </row>
    <row r="77" spans="1:10" ht="15" customHeight="1">
      <c r="A77" s="24"/>
      <c r="B77" s="72" t="s">
        <v>116</v>
      </c>
      <c r="C77" s="72"/>
      <c r="D77" s="72"/>
      <c r="E77" s="72"/>
      <c r="F77" s="100"/>
      <c r="G77" s="72"/>
      <c r="H77" s="24"/>
      <c r="I77" s="24"/>
      <c r="J77" s="24"/>
    </row>
    <row r="78" spans="1:10" ht="12" customHeight="1">
      <c r="A78" s="24"/>
      <c r="B78" s="72" t="s">
        <v>126</v>
      </c>
      <c r="C78" s="72"/>
      <c r="D78" s="72"/>
      <c r="E78" s="72"/>
      <c r="F78" s="100"/>
      <c r="G78" s="72"/>
      <c r="H78" s="24"/>
      <c r="I78" s="24"/>
      <c r="J78" s="24"/>
    </row>
    <row r="79" spans="1:10" ht="12" customHeight="1">
      <c r="A79" s="24"/>
      <c r="B79" s="72" t="s">
        <v>117</v>
      </c>
      <c r="C79" s="72"/>
      <c r="D79" s="72"/>
      <c r="E79" s="72"/>
      <c r="F79" s="100"/>
      <c r="G79" s="72"/>
      <c r="H79" s="24"/>
      <c r="I79" s="24"/>
      <c r="J79" s="24"/>
    </row>
    <row r="80" spans="1:10" ht="12" customHeight="1">
      <c r="A80" s="24"/>
      <c r="B80" s="24"/>
      <c r="C80" s="24"/>
      <c r="D80" s="24"/>
      <c r="E80" s="24"/>
      <c r="F80" s="24"/>
      <c r="G80" s="24"/>
      <c r="H80" s="24"/>
      <c r="I80" s="24"/>
      <c r="J80" s="24"/>
    </row>
    <row r="81" spans="1:10" ht="12" customHeight="1">
      <c r="A81" s="32"/>
      <c r="B81" s="24"/>
      <c r="C81" s="24"/>
      <c r="D81" s="38"/>
      <c r="E81" s="24"/>
      <c r="F81" s="24"/>
      <c r="G81" s="24"/>
      <c r="H81" s="24"/>
      <c r="I81" s="24"/>
      <c r="J81" s="24"/>
    </row>
    <row r="82" spans="1:10" ht="12" customHeight="1">
      <c r="A82" s="24"/>
      <c r="B82" s="24"/>
      <c r="C82" s="24"/>
      <c r="D82" s="24"/>
      <c r="E82" s="24"/>
      <c r="F82" s="24"/>
      <c r="G82" s="24"/>
      <c r="H82" s="24"/>
      <c r="I82" s="24"/>
      <c r="J82" s="24"/>
    </row>
    <row r="83" spans="1:10" ht="12" customHeight="1">
      <c r="A83" s="24"/>
      <c r="B83" s="24"/>
      <c r="C83" s="24"/>
      <c r="D83" s="24"/>
      <c r="E83" s="24"/>
      <c r="F83" s="24"/>
      <c r="G83" s="24"/>
      <c r="H83" s="24"/>
      <c r="I83" s="24"/>
      <c r="J83" s="24"/>
    </row>
    <row r="84" spans="1:10" ht="12" customHeight="1">
      <c r="A84" s="24"/>
      <c r="B84" s="24"/>
      <c r="C84" s="24"/>
      <c r="D84" s="24"/>
      <c r="E84" s="24"/>
      <c r="F84" s="24"/>
      <c r="G84" s="24"/>
      <c r="H84" s="24"/>
      <c r="I84" s="24"/>
      <c r="J84" s="24"/>
    </row>
  </sheetData>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42</v>
      </c>
      <c r="B1" t="s">
        <v>43</v>
      </c>
    </row>
    <row r="2" spans="1:2" ht="12.75">
      <c r="A2" t="s">
        <v>44</v>
      </c>
      <c r="B2" t="s">
        <v>45</v>
      </c>
    </row>
    <row r="3" spans="1:2" ht="12.75">
      <c r="A3" t="s">
        <v>46</v>
      </c>
      <c r="B3" t="s">
        <v>47</v>
      </c>
    </row>
    <row r="4" spans="1:2" ht="12.75">
      <c r="A4" t="s">
        <v>48</v>
      </c>
      <c r="B4" t="s">
        <v>49</v>
      </c>
    </row>
    <row r="5" spans="1:2" ht="12.75">
      <c r="A5" t="s">
        <v>50</v>
      </c>
      <c r="B5" t="s">
        <v>51</v>
      </c>
    </row>
    <row r="6" spans="1:2" ht="12.75">
      <c r="A6" t="s">
        <v>52</v>
      </c>
      <c r="B6" t="s">
        <v>53</v>
      </c>
    </row>
    <row r="7" spans="1:2" ht="12.75">
      <c r="A7" t="s">
        <v>54</v>
      </c>
      <c r="B7" t="s">
        <v>55</v>
      </c>
    </row>
    <row r="8" spans="1:2" ht="12.75">
      <c r="A8" t="s">
        <v>56</v>
      </c>
      <c r="B8" t="s">
        <v>57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sktan</cp:lastModifiedBy>
  <cp:lastPrinted>2007-08-23T08:30:19Z</cp:lastPrinted>
  <dcterms:created xsi:type="dcterms:W3CDTF">2004-11-23T13:42:02Z</dcterms:created>
  <dcterms:modified xsi:type="dcterms:W3CDTF">2007-08-23T08:30:50Z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