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120" windowHeight="8835" activeTab="0"/>
  </bookViews>
  <sheets>
    <sheet name="IS" sheetId="1" r:id="rId1"/>
    <sheet name="BS" sheetId="2" r:id="rId2"/>
    <sheet name="equity" sheetId="3" r:id="rId3"/>
    <sheet name="Cflow" sheetId="4" r:id="rId4"/>
  </sheets>
  <externalReferences>
    <externalReference r:id="rId7"/>
  </externalReferences>
  <definedNames/>
  <calcPr fullCalcOnLoad="1"/>
</workbook>
</file>

<file path=xl/sharedStrings.xml><?xml version="1.0" encoding="utf-8"?>
<sst xmlns="http://schemas.openxmlformats.org/spreadsheetml/2006/main" count="266" uniqueCount="141">
  <si>
    <t>GPRO TECHNOLOGIES BHD</t>
  </si>
  <si>
    <t>CONSOLIDATED INCOME STATEMENTS</t>
  </si>
  <si>
    <t>INDIVIDUAL PERIOD</t>
  </si>
  <si>
    <t>CUMULATIVE PERIOD</t>
  </si>
  <si>
    <t xml:space="preserve">PRECEDING YEAR </t>
  </si>
  <si>
    <t>CURRENT YEAR</t>
  </si>
  <si>
    <t>CORRESPONDING</t>
  </si>
  <si>
    <t>QUARTER ENDED</t>
  </si>
  <si>
    <t>TO DATE</t>
  </si>
  <si>
    <t>YEAR ENDED</t>
  </si>
  <si>
    <t>NOTE</t>
  </si>
  <si>
    <t>RM</t>
  </si>
  <si>
    <t>REVENUE</t>
  </si>
  <si>
    <t>N/A</t>
  </si>
  <si>
    <t>COST OF SALES</t>
  </si>
  <si>
    <t>GROSS PROFIT</t>
  </si>
  <si>
    <t>OTHER OPERATING INCOME</t>
  </si>
  <si>
    <t>SELLING AND DISTRIBUTION COSTS</t>
  </si>
  <si>
    <t>ADMINISTRATION EXPENSES</t>
  </si>
  <si>
    <t>OTHER OPERATING EXPENSES</t>
  </si>
  <si>
    <t>PROFIT FROM OPERATIONS</t>
  </si>
  <si>
    <t>FINANCE COSTS</t>
  </si>
  <si>
    <t>PROFIT BEFORE TAXATION</t>
  </si>
  <si>
    <t>INCOME TAX EXPENSES</t>
  </si>
  <si>
    <t>PROFIT AFTER TAXATION</t>
  </si>
  <si>
    <t>MINORITY INTEREST</t>
  </si>
  <si>
    <t>PROFIT AFTER TAXATION AND MINORITY INTEREST</t>
  </si>
  <si>
    <t xml:space="preserve">   </t>
  </si>
  <si>
    <t>PRE-ACQUISITION PROFIT</t>
  </si>
  <si>
    <t>NET PROFIT ATTRIBUTABLE TO SHAREHOLDERS</t>
  </si>
  <si>
    <t>EARNING PER SHARE (SEN)</t>
  </si>
  <si>
    <t xml:space="preserve">*  GPRO Technologies Bhd  was listed on the MESDAQ Market of Bursa Malaysia Securities Berhad in early June 2004 and, as such, no corresponding figures for year 2003 </t>
  </si>
  <si>
    <t>have been included</t>
  </si>
  <si>
    <t>Weighted average number of shares</t>
  </si>
  <si>
    <t>Date of issue</t>
  </si>
  <si>
    <t>01/01/2004</t>
  </si>
  <si>
    <t>05/04/2004</t>
  </si>
  <si>
    <t>26/05/2004</t>
  </si>
  <si>
    <t>CONSOLIDATED BALANCE SHEET</t>
  </si>
  <si>
    <t>AS AT END OF CURRENT YEAR QUARTER</t>
  </si>
  <si>
    <t>AS AT PRECEDING FINANCIAL YEAR</t>
  </si>
  <si>
    <t>ENDED</t>
  </si>
  <si>
    <t>Note</t>
  </si>
  <si>
    <t>31 DEC 2003*</t>
  </si>
  <si>
    <t>PLANT AND EQUIPMENT</t>
  </si>
  <si>
    <t xml:space="preserve">RESEARCH AND DEVELOPMENT </t>
  </si>
  <si>
    <t xml:space="preserve"> EXPENDITURE</t>
  </si>
  <si>
    <t>GOODWILL ON CONSOLIDATION</t>
  </si>
  <si>
    <t>CURRENT ASSETS</t>
  </si>
  <si>
    <t>Inventories</t>
  </si>
  <si>
    <t>Receivables</t>
  </si>
  <si>
    <t>Fixed deposits</t>
  </si>
  <si>
    <t>Cash and bank balances</t>
  </si>
  <si>
    <t>LESS: CURRENT LIABILITIES</t>
  </si>
  <si>
    <t>Payables</t>
  </si>
  <si>
    <t>Finance creditors</t>
  </si>
  <si>
    <t>NET CURRENT ASSETS</t>
  </si>
  <si>
    <t>Represented by:</t>
  </si>
  <si>
    <t>SHARE CAPITAL</t>
  </si>
  <si>
    <t>SHARE PREMIUM</t>
  </si>
  <si>
    <t>RETAINED PROFIT</t>
  </si>
  <si>
    <t>SHAREHOLDERS' EQUITY</t>
  </si>
  <si>
    <t>LONG TERM LIABILITY</t>
  </si>
  <si>
    <t>FINANCE CREDITORS</t>
  </si>
  <si>
    <t>NTA per share (sen)</t>
  </si>
  <si>
    <t>*GPRO Technologies Bhd was listed on the MESDAQ Market of Bursa Malaysia Securities</t>
  </si>
  <si>
    <t>Berhad in early June 2004 and,  as such, no corresponding figures for year 2003 have been included.</t>
  </si>
  <si>
    <t>GPRO TECHNOLOGIES BERHAD</t>
  </si>
  <si>
    <t>CONSOLIDATED  CASH FLOW STATEMENT</t>
  </si>
  <si>
    <t>Cashflows from operating activities</t>
  </si>
  <si>
    <t xml:space="preserve">Profit before taxation </t>
  </si>
  <si>
    <t>Adjustment for:</t>
  </si>
  <si>
    <t>Depreciation</t>
  </si>
  <si>
    <t>Amortisation of R &amp; D</t>
  </si>
  <si>
    <t>Amortisation of Goodwill</t>
  </si>
  <si>
    <t>Interest expenses</t>
  </si>
  <si>
    <t>Interest income</t>
  </si>
  <si>
    <t>Operating profit before working capital changes</t>
  </si>
  <si>
    <t>Changes in working capital:-</t>
  </si>
  <si>
    <t>Shareholders</t>
  </si>
  <si>
    <t>Cash generated from operations</t>
  </si>
  <si>
    <t>Interest paid</t>
  </si>
  <si>
    <t>Interest received</t>
  </si>
  <si>
    <t>Net cash generated from operating activities</t>
  </si>
  <si>
    <t>Cashflows from investing activities</t>
  </si>
  <si>
    <t>Net cash from acquisition of subsidiary company</t>
  </si>
  <si>
    <t>Repayment of finance creditors</t>
  </si>
  <si>
    <t>Purchase of  plant and equipment</t>
  </si>
  <si>
    <t>R &amp; D expenditure incurred</t>
  </si>
  <si>
    <t>Net cash used in investing activities</t>
  </si>
  <si>
    <t>Cashflows from financing activities</t>
  </si>
  <si>
    <t xml:space="preserve"> </t>
  </si>
  <si>
    <t>Proceeds from issue of shares to third parties</t>
  </si>
  <si>
    <t>Issuance of ordinary shares</t>
  </si>
  <si>
    <t>Net cash generated from financing activities</t>
  </si>
  <si>
    <t>Net increase in cash &amp; cash equivalents</t>
  </si>
  <si>
    <t>Cash and cash equivalents at 1 January 2004</t>
  </si>
  <si>
    <t>Cash and cash equivalents consist of:-</t>
  </si>
  <si>
    <t xml:space="preserve">   Fixed deposits with licensed banks</t>
  </si>
  <si>
    <t xml:space="preserve">    Cash and bank balances</t>
  </si>
  <si>
    <t>Ctrl</t>
  </si>
  <si>
    <t>CONSOLIDATED STATEMENT OF CHANGES IN EQUITY</t>
  </si>
  <si>
    <t>Share</t>
  </si>
  <si>
    <t>Accumulated</t>
  </si>
  <si>
    <t>Capital</t>
  </si>
  <si>
    <t>Premium</t>
  </si>
  <si>
    <t>Loss</t>
  </si>
  <si>
    <t>Total</t>
  </si>
  <si>
    <t>As at 18 July 2003 (date of incorporation)</t>
  </si>
  <si>
    <t>Net loss for the period</t>
  </si>
  <si>
    <t>As at 1 January 2004</t>
  </si>
  <si>
    <t>Issuance of shares</t>
  </si>
  <si>
    <t>Net loss for period  1 st quarter</t>
  </si>
  <si>
    <t>Balance as at 31 March 2004</t>
  </si>
  <si>
    <t xml:space="preserve"> -</t>
  </si>
  <si>
    <t>Share Premium</t>
  </si>
  <si>
    <t>Listing expenditure</t>
  </si>
  <si>
    <t>Net profit for period  2nd quarter</t>
  </si>
  <si>
    <t>Net profit for period  3rd quarter</t>
  </si>
  <si>
    <t>Preacquisition profits</t>
  </si>
  <si>
    <t>Cash and cash equivalents at 30 September 2004</t>
  </si>
  <si>
    <t>31/12/2004</t>
  </si>
  <si>
    <t>31/12/2003</t>
  </si>
  <si>
    <t>FOR THE QUARTER ENDED 31 DECEMBER 2004</t>
  </si>
  <si>
    <t>Net profit for period  4th quarter</t>
  </si>
  <si>
    <t>AS AT 31 DCEMBER 2004</t>
  </si>
  <si>
    <t>31/12/2003*</t>
  </si>
  <si>
    <t>20*365/365</t>
  </si>
  <si>
    <t>187,499,980*271/365</t>
  </si>
  <si>
    <t>62,500,000*220/365</t>
  </si>
  <si>
    <t>Short term loan</t>
  </si>
  <si>
    <t>FOR THE TWELVE MONTHS PERIOD ENDED 31 DECEMBER 2004</t>
  </si>
  <si>
    <t>TWELVE MONTHS</t>
  </si>
  <si>
    <t>EARNINGS PER SHARE (SEN)</t>
  </si>
  <si>
    <t>(AFTER DEDUCTING PRE-ACQUISITION PROFIT)</t>
  </si>
  <si>
    <t>(WITHOUT DEDUCTING PRE-ACQUISITION PROFIT)</t>
  </si>
  <si>
    <t xml:space="preserve">** Calculated based on the net profit attributable to shareholders divided by the weighted average number of ordinary shares in issue amounting to 250,000,000 ordinary shares of RM0.10 each for the current year quarter ended 31 December 2004 </t>
  </si>
  <si>
    <t>2.77***</t>
  </si>
  <si>
    <t>1.79***</t>
  </si>
  <si>
    <t>0.21**</t>
  </si>
  <si>
    <t>*** Calculated based on the net profit attributable to shareholders divided by the weighted average number of ordinary shares in issue amounting to 176,883,561 ordinary shares of RM0.10 each for the 12 months ended 31 December 2004</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</si>
</sst>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 (&quot;#,##0\);&quot; -&quot;#\ ;@\ "/>
    <numFmt numFmtId="165" formatCode="#,##0.00\ ;&quot; (&quot;#,##0.00\);&quot; -&quot;#\ ;@\ "/>
    <numFmt numFmtId="166" formatCode="dd\-mmm\-yy"/>
    <numFmt numFmtId="167" formatCode="mm/yy"/>
    <numFmt numFmtId="168" formatCode="#,##0\ ;&quot; (&quot;#,##0\);&quot; - &quot;;@\ "/>
    <numFmt numFmtId="169" formatCode="#,##0\ _$;\-#,##0\ _$"/>
    <numFmt numFmtId="170" formatCode="#,##0&quot;   &quot;;\-#,##0&quot;   &quot;"/>
  </numFmts>
  <fonts count="16">
    <font>
      <sz val="10"/>
      <name val="Arial"/>
      <family val="0"/>
    </font>
    <font>
      <b/>
      <sz val="10"/>
      <name val="Times New Roman"/>
      <family val="0"/>
    </font>
    <font>
      <sz val="10"/>
      <name val="Times New Roman"/>
      <family val="0"/>
    </font>
    <font>
      <sz val="11"/>
      <name val="MS Sans Serif"/>
      <family val="0"/>
    </font>
    <font>
      <b/>
      <sz val="12"/>
      <name val="Times New Roman"/>
      <family val="0"/>
    </font>
    <font>
      <sz val="12"/>
      <name val="Times New Roman"/>
      <family val="0"/>
    </font>
    <font>
      <sz val="10.5"/>
      <name val="Times New Roman"/>
      <family val="0"/>
    </font>
    <font>
      <sz val="11"/>
      <name val="Times New Roman"/>
      <family val="0"/>
    </font>
    <font>
      <sz val="12"/>
      <color indexed="10"/>
      <name val="Times New Roman"/>
      <family val="0"/>
    </font>
    <font>
      <b/>
      <sz val="8"/>
      <name val="Times New Roman"/>
      <family val="0"/>
    </font>
    <font>
      <sz val="8"/>
      <name val="Times New Roman"/>
      <family val="0"/>
    </font>
    <font>
      <sz val="8"/>
      <name val="Arial"/>
      <family val="0"/>
    </font>
    <font>
      <b/>
      <sz val="8"/>
      <color indexed="8"/>
      <name val="Times New Roman"/>
      <family val="1"/>
    </font>
    <font>
      <sz val="8"/>
      <color indexed="8"/>
      <name val="Times New Roman"/>
      <family val="1"/>
    </font>
    <font>
      <i/>
      <sz val="8"/>
      <color indexed="8"/>
      <name val="Times New Roman"/>
      <family val="1"/>
    </font>
    <font>
      <u val="single"/>
      <sz val="8"/>
      <color indexed="8"/>
      <name val="Times New Roman"/>
      <family val="1"/>
    </font>
  </fonts>
  <fills count="2">
    <fill>
      <patternFill/>
    </fill>
    <fill>
      <patternFill patternType="gray125"/>
    </fill>
  </fills>
  <borders count="13">
    <border>
      <left/>
      <right/>
      <top/>
      <bottom/>
      <diagonal/>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color indexed="63"/>
      </left>
      <right>
        <color indexed="63"/>
      </right>
      <top style="hair">
        <color indexed="8"/>
      </top>
      <bottom style="hair">
        <color indexed="8"/>
      </bottom>
    </border>
    <border>
      <left>
        <color indexed="63"/>
      </left>
      <right>
        <color indexed="63"/>
      </right>
      <top style="thin">
        <color indexed="8"/>
      </top>
      <bottom style="double">
        <color indexed="8"/>
      </bottom>
    </border>
    <border>
      <left>
        <color indexed="63"/>
      </left>
      <right>
        <color indexed="63"/>
      </right>
      <top>
        <color indexed="63"/>
      </top>
      <bottom style="thin"/>
    </border>
    <border>
      <left>
        <color indexed="63"/>
      </left>
      <right>
        <color indexed="63"/>
      </right>
      <top>
        <color indexed="63"/>
      </top>
      <bottom style="double">
        <color indexed="8"/>
      </bottom>
    </border>
    <border>
      <left>
        <color indexed="63"/>
      </left>
      <right>
        <color indexed="63"/>
      </right>
      <top style="hair">
        <color indexed="8"/>
      </top>
      <bottom style="double">
        <color indexed="8"/>
      </bottom>
    </border>
    <border>
      <left>
        <color indexed="63"/>
      </left>
      <right>
        <color indexed="63"/>
      </right>
      <top>
        <color indexed="63"/>
      </top>
      <bottom style="hair">
        <color indexed="8"/>
      </bottom>
    </border>
    <border>
      <left>
        <color indexed="63"/>
      </left>
      <right>
        <color indexed="63"/>
      </right>
      <top style="thin">
        <color indexed="8"/>
      </top>
      <bottom>
        <color indexed="63"/>
      </bottom>
    </border>
    <border>
      <left>
        <color indexed="63"/>
      </left>
      <right>
        <color indexed="63"/>
      </right>
      <top style="thin"/>
      <bottom>
        <color indexed="63"/>
      </bottom>
    </border>
    <border>
      <left>
        <color indexed="63"/>
      </left>
      <right>
        <color indexed="63"/>
      </right>
      <top>
        <color indexed="63"/>
      </top>
      <bottom style="medium">
        <color indexed="8"/>
      </bottom>
    </border>
    <border>
      <left>
        <color indexed="63"/>
      </left>
      <right>
        <color indexed="63"/>
      </right>
      <top style="thin"/>
      <bottom style="double"/>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0" fontId="3" fillId="0" borderId="0">
      <alignment/>
      <protection/>
    </xf>
    <xf numFmtId="9" fontId="0" fillId="0" borderId="0" applyFont="0" applyFill="0" applyBorder="0" applyAlignment="0" applyProtection="0"/>
  </cellStyleXfs>
  <cellXfs count="115">
    <xf numFmtId="0" fontId="0" fillId="0" borderId="0" xfId="0" applyAlignment="1">
      <alignment/>
    </xf>
    <xf numFmtId="0" fontId="1" fillId="0" borderId="0" xfId="0" applyFont="1" applyAlignment="1">
      <alignment horizontal="left"/>
    </xf>
    <xf numFmtId="0" fontId="1" fillId="0" borderId="0" xfId="0" applyFont="1" applyAlignment="1">
      <alignment horizontal="center"/>
    </xf>
    <xf numFmtId="0" fontId="2" fillId="0" borderId="0" xfId="0" applyFont="1" applyAlignment="1">
      <alignment/>
    </xf>
    <xf numFmtId="0" fontId="1" fillId="0" borderId="0" xfId="0" applyFont="1" applyAlignment="1">
      <alignment/>
    </xf>
    <xf numFmtId="0" fontId="1" fillId="0" borderId="1" xfId="0" applyFont="1" applyBorder="1" applyAlignment="1">
      <alignment horizontal="center"/>
    </xf>
    <xf numFmtId="0" fontId="2" fillId="0" borderId="0" xfId="0" applyFont="1" applyAlignment="1">
      <alignment horizontal="center"/>
    </xf>
    <xf numFmtId="164" fontId="2" fillId="0" borderId="0" xfId="15" applyNumberFormat="1" applyFont="1" applyFill="1" applyBorder="1" applyAlignment="1" applyProtection="1">
      <alignment/>
      <protection/>
    </xf>
    <xf numFmtId="0" fontId="4" fillId="0" borderId="0" xfId="0" applyFont="1" applyAlignment="1">
      <alignment/>
    </xf>
    <xf numFmtId="0" fontId="4" fillId="0" borderId="0" xfId="0" applyFont="1" applyAlignment="1">
      <alignment horizontal="center"/>
    </xf>
    <xf numFmtId="0" fontId="4" fillId="0" borderId="0" xfId="0" applyFont="1" applyAlignment="1">
      <alignment horizontal="center" wrapText="1"/>
    </xf>
    <xf numFmtId="0" fontId="4" fillId="0" borderId="1" xfId="0" applyFont="1" applyBorder="1" applyAlignment="1">
      <alignment horizontal="center"/>
    </xf>
    <xf numFmtId="166" fontId="4" fillId="0" borderId="1" xfId="0" applyNumberFormat="1" applyFont="1" applyBorder="1" applyAlignment="1">
      <alignment horizontal="center"/>
    </xf>
    <xf numFmtId="167" fontId="4" fillId="0" borderId="1" xfId="0" applyNumberFormat="1" applyFont="1" applyBorder="1" applyAlignment="1">
      <alignment horizontal="center"/>
    </xf>
    <xf numFmtId="0" fontId="5" fillId="0" borderId="0" xfId="0" applyFont="1" applyAlignment="1">
      <alignment/>
    </xf>
    <xf numFmtId="0" fontId="5" fillId="0" borderId="0" xfId="0" applyFont="1" applyAlignment="1">
      <alignment horizontal="center"/>
    </xf>
    <xf numFmtId="0" fontId="4" fillId="0" borderId="0" xfId="0" applyFont="1" applyBorder="1" applyAlignment="1">
      <alignment horizontal="center"/>
    </xf>
    <xf numFmtId="0" fontId="4" fillId="0" borderId="0" xfId="0" applyFont="1" applyBorder="1" applyAlignment="1">
      <alignment/>
    </xf>
    <xf numFmtId="164" fontId="5" fillId="0" borderId="0" xfId="15" applyNumberFormat="1" applyFont="1" applyFill="1" applyBorder="1" applyAlignment="1" applyProtection="1">
      <alignment/>
      <protection/>
    </xf>
    <xf numFmtId="164" fontId="5" fillId="0" borderId="0" xfId="15" applyNumberFormat="1" applyFont="1" applyFill="1" applyBorder="1" applyAlignment="1" applyProtection="1">
      <alignment horizontal="center"/>
      <protection/>
    </xf>
    <xf numFmtId="0" fontId="6" fillId="0" borderId="0" xfId="0" applyFont="1" applyAlignment="1">
      <alignment/>
    </xf>
    <xf numFmtId="0" fontId="0" fillId="0" borderId="0" xfId="0" applyFont="1" applyAlignment="1">
      <alignment/>
    </xf>
    <xf numFmtId="164" fontId="5" fillId="0" borderId="2" xfId="15" applyNumberFormat="1" applyFont="1" applyFill="1" applyBorder="1" applyAlignment="1" applyProtection="1">
      <alignment/>
      <protection/>
    </xf>
    <xf numFmtId="164" fontId="5" fillId="0" borderId="3" xfId="15" applyNumberFormat="1" applyFont="1" applyFill="1" applyBorder="1" applyAlignment="1" applyProtection="1">
      <alignment horizontal="center"/>
      <protection/>
    </xf>
    <xf numFmtId="164" fontId="5" fillId="0" borderId="2" xfId="15" applyNumberFormat="1" applyFont="1" applyFill="1" applyBorder="1" applyAlignment="1" applyProtection="1">
      <alignment horizontal="center"/>
      <protection/>
    </xf>
    <xf numFmtId="164" fontId="5" fillId="0" borderId="4" xfId="15" applyNumberFormat="1" applyFont="1" applyFill="1" applyBorder="1" applyAlignment="1" applyProtection="1">
      <alignment/>
      <protection/>
    </xf>
    <xf numFmtId="164" fontId="5" fillId="0" borderId="4" xfId="15" applyNumberFormat="1" applyFont="1" applyFill="1" applyBorder="1" applyAlignment="1" applyProtection="1">
      <alignment horizontal="center"/>
      <protection/>
    </xf>
    <xf numFmtId="164" fontId="5" fillId="0" borderId="1" xfId="15" applyNumberFormat="1" applyFont="1" applyFill="1" applyBorder="1" applyAlignment="1" applyProtection="1">
      <alignment/>
      <protection/>
    </xf>
    <xf numFmtId="164" fontId="5" fillId="0" borderId="1" xfId="15" applyNumberFormat="1" applyFont="1" applyFill="1" applyBorder="1" applyAlignment="1" applyProtection="1">
      <alignment horizontal="center"/>
      <protection/>
    </xf>
    <xf numFmtId="165" fontId="5" fillId="0" borderId="0" xfId="15" applyNumberFormat="1" applyFont="1" applyFill="1" applyBorder="1" applyAlignment="1" applyProtection="1">
      <alignment/>
      <protection/>
    </xf>
    <xf numFmtId="0" fontId="7" fillId="0" borderId="0" xfId="20" applyFont="1" applyFill="1">
      <alignment/>
      <protection/>
    </xf>
    <xf numFmtId="164" fontId="8" fillId="0" borderId="0" xfId="15" applyNumberFormat="1" applyFont="1" applyFill="1" applyBorder="1" applyAlignment="1" applyProtection="1">
      <alignment/>
      <protection/>
    </xf>
    <xf numFmtId="0" fontId="0" fillId="0" borderId="0" xfId="0" applyAlignment="1">
      <alignment/>
    </xf>
    <xf numFmtId="0" fontId="9" fillId="0" borderId="0" xfId="0" applyFont="1" applyAlignment="1">
      <alignment horizontal="left"/>
    </xf>
    <xf numFmtId="0" fontId="9" fillId="0" borderId="0" xfId="0" applyFont="1" applyAlignment="1">
      <alignment horizontal="center"/>
    </xf>
    <xf numFmtId="0" fontId="9" fillId="0" borderId="0" xfId="0" applyFont="1" applyFill="1" applyAlignment="1">
      <alignment horizontal="left"/>
    </xf>
    <xf numFmtId="0" fontId="9" fillId="0" borderId="0" xfId="0" applyFont="1" applyAlignment="1">
      <alignment horizontal="right"/>
    </xf>
    <xf numFmtId="0" fontId="10" fillId="0" borderId="0" xfId="0" applyFont="1" applyAlignment="1">
      <alignment/>
    </xf>
    <xf numFmtId="0" fontId="11" fillId="0" borderId="0" xfId="0" applyFont="1" applyAlignment="1">
      <alignment/>
    </xf>
    <xf numFmtId="0" fontId="9" fillId="0" borderId="0" xfId="0" applyFont="1" applyAlignment="1">
      <alignment/>
    </xf>
    <xf numFmtId="49" fontId="9" fillId="0" borderId="0" xfId="0" applyNumberFormat="1" applyFont="1" applyAlignment="1">
      <alignment/>
    </xf>
    <xf numFmtId="0" fontId="9" fillId="0" borderId="0" xfId="0" applyFont="1" applyFill="1" applyAlignment="1">
      <alignment/>
    </xf>
    <xf numFmtId="0" fontId="9" fillId="0" borderId="0" xfId="0" applyFont="1" applyFill="1" applyAlignment="1">
      <alignment horizontal="center"/>
    </xf>
    <xf numFmtId="0" fontId="9" fillId="0" borderId="1" xfId="0" applyFont="1" applyBorder="1" applyAlignment="1">
      <alignment horizontal="center"/>
    </xf>
    <xf numFmtId="0" fontId="9" fillId="0" borderId="1" xfId="0" applyFont="1" applyFill="1" applyBorder="1" applyAlignment="1">
      <alignment horizontal="center"/>
    </xf>
    <xf numFmtId="0" fontId="10" fillId="0" borderId="0" xfId="0" applyFont="1" applyAlignment="1">
      <alignment horizontal="center"/>
    </xf>
    <xf numFmtId="0" fontId="10" fillId="0" borderId="0" xfId="0" applyFont="1" applyFill="1" applyAlignment="1">
      <alignment horizontal="center"/>
    </xf>
    <xf numFmtId="164" fontId="10" fillId="0" borderId="0" xfId="15" applyNumberFormat="1" applyFont="1" applyFill="1" applyBorder="1" applyAlignment="1" applyProtection="1">
      <alignment/>
      <protection/>
    </xf>
    <xf numFmtId="164" fontId="10" fillId="0" borderId="0" xfId="15" applyNumberFormat="1" applyFont="1" applyFill="1" applyBorder="1" applyAlignment="1" applyProtection="1">
      <alignment horizontal="center"/>
      <protection/>
    </xf>
    <xf numFmtId="164" fontId="10" fillId="0" borderId="1" xfId="15" applyNumberFormat="1" applyFont="1" applyFill="1" applyBorder="1" applyAlignment="1" applyProtection="1">
      <alignment/>
      <protection/>
    </xf>
    <xf numFmtId="164" fontId="10" fillId="0" borderId="1" xfId="15" applyNumberFormat="1" applyFont="1" applyFill="1" applyBorder="1" applyAlignment="1" applyProtection="1">
      <alignment horizontal="center"/>
      <protection/>
    </xf>
    <xf numFmtId="164" fontId="10" fillId="0" borderId="5" xfId="15" applyNumberFormat="1" applyFont="1" applyFill="1" applyBorder="1" applyAlignment="1" applyProtection="1">
      <alignment/>
      <protection/>
    </xf>
    <xf numFmtId="164" fontId="10" fillId="0" borderId="5" xfId="15" applyNumberFormat="1" applyFont="1" applyFill="1" applyBorder="1" applyAlignment="1" applyProtection="1">
      <alignment horizontal="center"/>
      <protection/>
    </xf>
    <xf numFmtId="164" fontId="10" fillId="0" borderId="6" xfId="15" applyNumberFormat="1" applyFont="1" applyFill="1" applyBorder="1" applyAlignment="1" applyProtection="1">
      <alignment/>
      <protection/>
    </xf>
    <xf numFmtId="164" fontId="10" fillId="0" borderId="6" xfId="15" applyNumberFormat="1" applyFont="1" applyFill="1" applyBorder="1" applyAlignment="1" applyProtection="1">
      <alignment horizontal="center"/>
      <protection/>
    </xf>
    <xf numFmtId="0" fontId="10" fillId="0" borderId="0" xfId="0" applyFont="1" applyFill="1" applyAlignment="1">
      <alignment/>
    </xf>
    <xf numFmtId="164" fontId="10" fillId="0" borderId="0" xfId="0" applyNumberFormat="1" applyFont="1" applyAlignment="1">
      <alignment/>
    </xf>
    <xf numFmtId="164" fontId="10" fillId="0" borderId="7" xfId="0" applyNumberFormat="1" applyFont="1" applyBorder="1" applyAlignment="1">
      <alignment/>
    </xf>
    <xf numFmtId="0" fontId="0" fillId="0" borderId="0" xfId="0" applyFont="1" applyAlignment="1">
      <alignment/>
    </xf>
    <xf numFmtId="0" fontId="1" fillId="0" borderId="0" xfId="0" applyFont="1" applyBorder="1" applyAlignment="1">
      <alignment horizontal="left"/>
    </xf>
    <xf numFmtId="0" fontId="1" fillId="0" borderId="0" xfId="0" applyFont="1" applyBorder="1" applyAlignment="1">
      <alignment/>
    </xf>
    <xf numFmtId="170" fontId="0" fillId="0" borderId="0" xfId="0" applyNumberFormat="1" applyFont="1" applyAlignment="1">
      <alignment/>
    </xf>
    <xf numFmtId="164" fontId="0" fillId="0" borderId="0" xfId="0" applyNumberFormat="1" applyFont="1" applyAlignment="1">
      <alignment/>
    </xf>
    <xf numFmtId="164" fontId="0" fillId="0" borderId="8" xfId="0" applyNumberFormat="1" applyFont="1" applyBorder="1" applyAlignment="1">
      <alignment/>
    </xf>
    <xf numFmtId="164" fontId="0" fillId="0" borderId="0" xfId="0" applyNumberFormat="1" applyFont="1" applyBorder="1" applyAlignment="1">
      <alignment/>
    </xf>
    <xf numFmtId="170" fontId="0" fillId="0" borderId="0" xfId="0" applyNumberFormat="1" applyFont="1" applyBorder="1" applyAlignment="1">
      <alignment/>
    </xf>
    <xf numFmtId="170" fontId="0" fillId="0" borderId="8" xfId="0" applyNumberFormat="1" applyFont="1" applyBorder="1" applyAlignment="1">
      <alignment/>
    </xf>
    <xf numFmtId="170" fontId="0" fillId="0" borderId="9" xfId="0" applyNumberFormat="1" applyFont="1" applyBorder="1" applyAlignment="1">
      <alignment/>
    </xf>
    <xf numFmtId="164" fontId="0" fillId="0" borderId="9" xfId="0" applyNumberFormat="1" applyFont="1" applyBorder="1" applyAlignment="1">
      <alignment/>
    </xf>
    <xf numFmtId="164" fontId="0" fillId="0" borderId="0" xfId="0" applyNumberFormat="1" applyFont="1" applyAlignment="1">
      <alignment horizontal="right"/>
    </xf>
    <xf numFmtId="164" fontId="0" fillId="0" borderId="5" xfId="0" applyNumberFormat="1" applyFont="1" applyBorder="1" applyAlignment="1">
      <alignment/>
    </xf>
    <xf numFmtId="164" fontId="0" fillId="0" borderId="10" xfId="0" applyNumberFormat="1" applyFont="1" applyBorder="1" applyAlignment="1">
      <alignment/>
    </xf>
    <xf numFmtId="0" fontId="0" fillId="0" borderId="10" xfId="0" applyFont="1" applyBorder="1" applyAlignment="1">
      <alignment/>
    </xf>
    <xf numFmtId="41" fontId="0" fillId="0" borderId="0" xfId="0" applyNumberFormat="1" applyFont="1" applyAlignment="1">
      <alignment/>
    </xf>
    <xf numFmtId="0" fontId="0" fillId="0" borderId="0" xfId="0" applyFont="1" applyAlignment="1">
      <alignment horizontal="right"/>
    </xf>
    <xf numFmtId="41" fontId="0" fillId="0" borderId="0" xfId="0" applyNumberFormat="1" applyFont="1" applyFill="1" applyAlignment="1">
      <alignment/>
    </xf>
    <xf numFmtId="0" fontId="10" fillId="0" borderId="0" xfId="0" applyFont="1" applyAlignment="1">
      <alignment/>
    </xf>
    <xf numFmtId="0" fontId="9" fillId="0" borderId="0" xfId="0" applyFont="1" applyBorder="1" applyAlignment="1">
      <alignment/>
    </xf>
    <xf numFmtId="0" fontId="10" fillId="0" borderId="0" xfId="0" applyFont="1" applyAlignment="1">
      <alignment horizontal="left"/>
    </xf>
    <xf numFmtId="0" fontId="10" fillId="0" borderId="0" xfId="0" applyFont="1" applyBorder="1" applyAlignment="1">
      <alignment/>
    </xf>
    <xf numFmtId="0" fontId="10" fillId="0" borderId="0" xfId="0" applyFont="1" applyAlignment="1">
      <alignment horizontal="right"/>
    </xf>
    <xf numFmtId="0" fontId="9" fillId="0" borderId="0" xfId="0" applyFont="1" applyBorder="1" applyAlignment="1">
      <alignment horizontal="center"/>
    </xf>
    <xf numFmtId="0" fontId="9" fillId="0" borderId="11" xfId="0" applyFont="1" applyBorder="1" applyAlignment="1">
      <alignment horizontal="center"/>
    </xf>
    <xf numFmtId="0" fontId="10" fillId="0" borderId="0" xfId="0" applyFont="1" applyAlignment="1">
      <alignment horizontal="center"/>
    </xf>
    <xf numFmtId="168" fontId="12" fillId="0" borderId="0" xfId="0" applyNumberFormat="1" applyFont="1" applyFill="1" applyAlignment="1">
      <alignment horizontal="left"/>
    </xf>
    <xf numFmtId="168" fontId="13" fillId="0" borderId="0" xfId="0" applyNumberFormat="1" applyFont="1" applyFill="1" applyAlignment="1">
      <alignment horizontal="left"/>
    </xf>
    <xf numFmtId="168" fontId="13" fillId="0" borderId="0" xfId="0" applyNumberFormat="1" applyFont="1" applyFill="1" applyAlignment="1">
      <alignment horizontal="right"/>
    </xf>
    <xf numFmtId="168" fontId="13" fillId="0" borderId="0" xfId="0" applyNumberFormat="1" applyFont="1" applyFill="1" applyAlignment="1">
      <alignment/>
    </xf>
    <xf numFmtId="168" fontId="14" fillId="0" borderId="0" xfId="0" applyNumberFormat="1" applyFont="1" applyFill="1" applyAlignment="1">
      <alignment horizontal="left"/>
    </xf>
    <xf numFmtId="168" fontId="13" fillId="0" borderId="0" xfId="19" applyNumberFormat="1" applyFont="1" applyFill="1" applyAlignment="1">
      <alignment horizontal="left"/>
      <protection/>
    </xf>
    <xf numFmtId="168" fontId="13" fillId="0" borderId="9" xfId="0" applyNumberFormat="1" applyFont="1" applyFill="1" applyBorder="1" applyAlignment="1">
      <alignment horizontal="right"/>
    </xf>
    <xf numFmtId="0" fontId="10" fillId="0" borderId="9" xfId="0" applyFont="1" applyBorder="1" applyAlignment="1">
      <alignment horizontal="center"/>
    </xf>
    <xf numFmtId="168" fontId="13" fillId="0" borderId="2" xfId="0" applyNumberFormat="1" applyFont="1" applyFill="1" applyBorder="1" applyAlignment="1">
      <alignment horizontal="right"/>
    </xf>
    <xf numFmtId="0" fontId="10" fillId="0" borderId="2" xfId="0" applyFont="1" applyBorder="1" applyAlignment="1">
      <alignment horizontal="center"/>
    </xf>
    <xf numFmtId="164" fontId="10" fillId="0" borderId="0" xfId="0" applyNumberFormat="1" applyFont="1" applyAlignment="1">
      <alignment/>
    </xf>
    <xf numFmtId="168" fontId="13" fillId="0" borderId="4" xfId="0" applyNumberFormat="1" applyFont="1" applyFill="1" applyBorder="1" applyAlignment="1">
      <alignment horizontal="right"/>
    </xf>
    <xf numFmtId="0" fontId="10" fillId="0" borderId="4" xfId="0" applyFont="1" applyBorder="1" applyAlignment="1">
      <alignment horizontal="center"/>
    </xf>
    <xf numFmtId="0" fontId="15" fillId="0" borderId="0" xfId="0" applyNumberFormat="1" applyFont="1" applyFill="1" applyAlignment="1">
      <alignment horizontal="right"/>
    </xf>
    <xf numFmtId="168" fontId="15" fillId="0" borderId="0" xfId="0" applyNumberFormat="1" applyFont="1" applyFill="1" applyAlignment="1">
      <alignment horizontal="right"/>
    </xf>
    <xf numFmtId="168" fontId="13" fillId="0" borderId="0" xfId="0" applyNumberFormat="1" applyFont="1" applyFill="1" applyBorder="1" applyAlignment="1">
      <alignment horizontal="right"/>
    </xf>
    <xf numFmtId="164" fontId="10" fillId="0" borderId="0" xfId="15" applyNumberFormat="1" applyFont="1" applyFill="1" applyBorder="1" applyAlignment="1" applyProtection="1">
      <alignment/>
      <protection/>
    </xf>
    <xf numFmtId="0" fontId="10" fillId="0" borderId="0" xfId="20" applyFont="1" applyFill="1">
      <alignment/>
      <protection/>
    </xf>
    <xf numFmtId="169" fontId="10" fillId="0" borderId="0" xfId="0" applyNumberFormat="1" applyFont="1" applyAlignment="1">
      <alignment/>
    </xf>
    <xf numFmtId="164" fontId="0" fillId="0" borderId="10" xfId="0" applyNumberFormat="1" applyFont="1" applyBorder="1" applyAlignment="1">
      <alignment/>
    </xf>
    <xf numFmtId="0" fontId="0" fillId="0" borderId="0" xfId="0" applyFont="1" applyBorder="1" applyAlignment="1">
      <alignment/>
    </xf>
    <xf numFmtId="164" fontId="0" fillId="0" borderId="12" xfId="0" applyNumberFormat="1" applyBorder="1" applyAlignment="1">
      <alignment/>
    </xf>
    <xf numFmtId="3" fontId="10" fillId="0" borderId="0" xfId="0" applyNumberFormat="1" applyFont="1" applyAlignment="1">
      <alignment/>
    </xf>
    <xf numFmtId="49" fontId="9" fillId="0" borderId="0" xfId="0" applyNumberFormat="1" applyFont="1" applyBorder="1" applyAlignment="1">
      <alignment horizontal="center"/>
    </xf>
    <xf numFmtId="49" fontId="9" fillId="0" borderId="0" xfId="0" applyNumberFormat="1" applyFont="1" applyFill="1" applyBorder="1" applyAlignment="1">
      <alignment horizontal="center"/>
    </xf>
    <xf numFmtId="0" fontId="4" fillId="0" borderId="0" xfId="0" applyFont="1" applyBorder="1" applyAlignment="1">
      <alignment horizontal="left"/>
    </xf>
    <xf numFmtId="0" fontId="10" fillId="0" borderId="0" xfId="20" applyFont="1" applyFill="1" applyAlignment="1">
      <alignment wrapText="1"/>
      <protection/>
    </xf>
    <xf numFmtId="0" fontId="0" fillId="0" borderId="0" xfId="0" applyAlignment="1">
      <alignment wrapText="1"/>
    </xf>
    <xf numFmtId="165" fontId="10" fillId="0" borderId="0" xfId="15" applyNumberFormat="1" applyFont="1" applyFill="1" applyBorder="1" applyAlignment="1" applyProtection="1">
      <alignment horizontal="right"/>
      <protection/>
    </xf>
    <xf numFmtId="2" fontId="10" fillId="0" borderId="0" xfId="0" applyNumberFormat="1" applyFont="1" applyFill="1" applyAlignment="1">
      <alignment horizontal="right"/>
    </xf>
    <xf numFmtId="165" fontId="10" fillId="0" borderId="0" xfId="0" applyNumberFormat="1" applyFont="1" applyAlignment="1">
      <alignment horizontal="right"/>
    </xf>
  </cellXfs>
  <cellStyles count="8">
    <cellStyle name="Normal" xfId="0"/>
    <cellStyle name="Comma" xfId="15"/>
    <cellStyle name="Comma [0]" xfId="16"/>
    <cellStyle name="Currency" xfId="17"/>
    <cellStyle name="Currency [0]" xfId="18"/>
    <cellStyle name="Normal_Gpro consol 0604rev1" xfId="19"/>
    <cellStyle name="Normal_QuarterlyTemplate"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sktan\My%20Documents\Interim%20report-GPRO\Gpro%202nd%20qtr%200604Rev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S"/>
      <sheetName val="BS"/>
      <sheetName val="CFS"/>
      <sheetName val="Equity"/>
    </sheetNames>
    <sheetDataSet>
      <sheetData sheetId="0">
        <row r="1">
          <cell r="A1" t="str">
            <v>GPRO TECHNOLOGIES BHD</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65"/>
  <sheetViews>
    <sheetView tabSelected="1" zoomScaleSheetLayoutView="100" workbookViewId="0" topLeftCell="A34">
      <selection activeCell="B73" sqref="B73"/>
    </sheetView>
  </sheetViews>
  <sheetFormatPr defaultColWidth="9.140625" defaultRowHeight="12.75"/>
  <cols>
    <col min="1" max="1" width="42.8515625" style="38" customWidth="1"/>
    <col min="2" max="2" width="7.421875" style="38" customWidth="1"/>
    <col min="3" max="3" width="0.71875" style="38" customWidth="1"/>
    <col min="4" max="4" width="16.140625" style="38" customWidth="1"/>
    <col min="5" max="5" width="0.85546875" style="38" customWidth="1"/>
    <col min="6" max="6" width="18.00390625" style="38" customWidth="1"/>
    <col min="7" max="7" width="0.9921875" style="38" customWidth="1"/>
    <col min="8" max="8" width="15.00390625" style="38" customWidth="1"/>
    <col min="9" max="9" width="1.28515625" style="38" customWidth="1"/>
    <col min="10" max="10" width="16.8515625" style="38" customWidth="1"/>
    <col min="11" max="11" width="11.57421875" style="38" customWidth="1"/>
    <col min="12" max="12" width="10.00390625" style="38" bestFit="1" customWidth="1"/>
    <col min="13" max="16384" width="9.140625" style="38" customWidth="1"/>
  </cols>
  <sheetData>
    <row r="1" spans="1:12" ht="11.25">
      <c r="A1" s="33" t="s">
        <v>0</v>
      </c>
      <c r="B1" s="34"/>
      <c r="C1" s="33"/>
      <c r="D1" s="33"/>
      <c r="E1" s="33"/>
      <c r="F1" s="33"/>
      <c r="G1" s="33"/>
      <c r="H1" s="35"/>
      <c r="I1" s="33"/>
      <c r="J1" s="36"/>
      <c r="K1" s="37"/>
      <c r="L1" s="37"/>
    </row>
    <row r="2" spans="1:12" ht="11.25">
      <c r="A2" s="33" t="s">
        <v>1</v>
      </c>
      <c r="B2" s="33"/>
      <c r="C2" s="33"/>
      <c r="D2" s="33"/>
      <c r="E2" s="33"/>
      <c r="F2" s="33"/>
      <c r="G2" s="33"/>
      <c r="H2" s="35"/>
      <c r="I2" s="33"/>
      <c r="J2" s="39"/>
      <c r="K2" s="37"/>
      <c r="L2" s="37"/>
    </row>
    <row r="3" spans="1:12" ht="11.25">
      <c r="A3" s="33" t="s">
        <v>123</v>
      </c>
      <c r="B3" s="33"/>
      <c r="C3" s="33"/>
      <c r="D3" s="33"/>
      <c r="E3" s="33"/>
      <c r="F3" s="33"/>
      <c r="G3" s="33"/>
      <c r="H3" s="35"/>
      <c r="I3" s="33"/>
      <c r="J3" s="39"/>
      <c r="K3" s="37"/>
      <c r="L3" s="37"/>
    </row>
    <row r="4" spans="1:12" ht="11.25">
      <c r="A4" s="33"/>
      <c r="B4" s="33"/>
      <c r="C4" s="33"/>
      <c r="D4" s="33"/>
      <c r="E4" s="33"/>
      <c r="F4" s="33"/>
      <c r="G4" s="33"/>
      <c r="H4" s="35"/>
      <c r="I4" s="33"/>
      <c r="J4" s="39"/>
      <c r="K4" s="37"/>
      <c r="L4" s="37"/>
    </row>
    <row r="5" spans="1:12" ht="11.25">
      <c r="A5" s="39"/>
      <c r="B5" s="34"/>
      <c r="C5" s="34"/>
      <c r="D5" s="107" t="s">
        <v>2</v>
      </c>
      <c r="E5" s="107"/>
      <c r="F5" s="107"/>
      <c r="G5" s="40"/>
      <c r="H5" s="108" t="s">
        <v>3</v>
      </c>
      <c r="I5" s="108"/>
      <c r="J5" s="108"/>
      <c r="K5" s="37"/>
      <c r="L5" s="37"/>
    </row>
    <row r="6" spans="1:12" ht="11.25">
      <c r="A6" s="39"/>
      <c r="B6" s="34"/>
      <c r="C6" s="34"/>
      <c r="D6" s="39"/>
      <c r="E6" s="39"/>
      <c r="F6" s="34" t="s">
        <v>4</v>
      </c>
      <c r="G6" s="39"/>
      <c r="H6" s="41"/>
      <c r="I6" s="39"/>
      <c r="J6" s="34" t="s">
        <v>4</v>
      </c>
      <c r="K6" s="37"/>
      <c r="L6" s="37"/>
    </row>
    <row r="7" spans="1:12" ht="11.25">
      <c r="A7" s="39"/>
      <c r="B7" s="34"/>
      <c r="C7" s="34"/>
      <c r="D7" s="34" t="s">
        <v>5</v>
      </c>
      <c r="E7" s="39"/>
      <c r="F7" s="39" t="s">
        <v>6</v>
      </c>
      <c r="G7" s="39"/>
      <c r="H7" s="41" t="s">
        <v>5</v>
      </c>
      <c r="I7" s="39"/>
      <c r="J7" s="39" t="s">
        <v>6</v>
      </c>
      <c r="K7" s="37"/>
      <c r="L7" s="37"/>
    </row>
    <row r="8" spans="1:12" ht="11.25">
      <c r="A8" s="39"/>
      <c r="B8" s="34"/>
      <c r="C8" s="34"/>
      <c r="D8" s="34" t="s">
        <v>7</v>
      </c>
      <c r="E8" s="39"/>
      <c r="F8" s="34" t="s">
        <v>7</v>
      </c>
      <c r="G8" s="39"/>
      <c r="H8" s="42" t="s">
        <v>8</v>
      </c>
      <c r="I8" s="39"/>
      <c r="J8" s="42" t="s">
        <v>9</v>
      </c>
      <c r="K8" s="37"/>
      <c r="L8" s="37"/>
    </row>
    <row r="9" spans="1:12" ht="11.25">
      <c r="A9" s="39"/>
      <c r="B9" s="43" t="s">
        <v>10</v>
      </c>
      <c r="C9" s="34"/>
      <c r="D9" s="43" t="s">
        <v>121</v>
      </c>
      <c r="E9" s="39"/>
      <c r="F9" s="44" t="s">
        <v>126</v>
      </c>
      <c r="G9" s="39"/>
      <c r="H9" s="44" t="s">
        <v>121</v>
      </c>
      <c r="I9" s="39"/>
      <c r="J9" s="44" t="s">
        <v>126</v>
      </c>
      <c r="K9" s="37"/>
      <c r="L9" s="37"/>
    </row>
    <row r="10" spans="1:12" ht="11.25">
      <c r="A10" s="39"/>
      <c r="B10" s="34"/>
      <c r="C10" s="34"/>
      <c r="D10" s="34" t="s">
        <v>11</v>
      </c>
      <c r="E10" s="34"/>
      <c r="F10" s="34" t="s">
        <v>11</v>
      </c>
      <c r="G10" s="34"/>
      <c r="H10" s="42" t="s">
        <v>11</v>
      </c>
      <c r="I10" s="34"/>
      <c r="J10" s="34" t="s">
        <v>11</v>
      </c>
      <c r="K10" s="37"/>
      <c r="L10" s="37"/>
    </row>
    <row r="11" spans="1:12" ht="11.25">
      <c r="A11" s="37"/>
      <c r="B11" s="45"/>
      <c r="C11" s="45"/>
      <c r="D11" s="45"/>
      <c r="E11" s="45"/>
      <c r="F11" s="45"/>
      <c r="G11" s="45"/>
      <c r="H11" s="46"/>
      <c r="I11" s="45"/>
      <c r="J11" s="45"/>
      <c r="K11" s="37"/>
      <c r="L11" s="37"/>
    </row>
    <row r="12" spans="1:12" ht="11.25">
      <c r="A12" s="37" t="s">
        <v>12</v>
      </c>
      <c r="B12" s="45"/>
      <c r="C12" s="45"/>
      <c r="D12" s="47">
        <v>3374363</v>
      </c>
      <c r="E12" s="47"/>
      <c r="F12" s="48" t="s">
        <v>13</v>
      </c>
      <c r="G12" s="47"/>
      <c r="H12" s="47">
        <v>13626792</v>
      </c>
      <c r="I12" s="47"/>
      <c r="J12" s="48" t="s">
        <v>13</v>
      </c>
      <c r="K12" s="47"/>
      <c r="L12" s="37"/>
    </row>
    <row r="13" spans="1:12" ht="11.25">
      <c r="A13" s="37"/>
      <c r="B13" s="45"/>
      <c r="C13" s="45"/>
      <c r="D13" s="47"/>
      <c r="E13" s="47"/>
      <c r="F13" s="48"/>
      <c r="G13" s="47"/>
      <c r="H13" s="47"/>
      <c r="I13" s="47"/>
      <c r="J13" s="48"/>
      <c r="K13" s="47"/>
      <c r="L13" s="37"/>
    </row>
    <row r="14" spans="1:12" ht="11.25">
      <c r="A14" s="37" t="s">
        <v>14</v>
      </c>
      <c r="B14" s="45"/>
      <c r="C14" s="45"/>
      <c r="D14" s="49">
        <v>-925472</v>
      </c>
      <c r="E14" s="47"/>
      <c r="F14" s="50" t="s">
        <v>13</v>
      </c>
      <c r="G14" s="47"/>
      <c r="H14" s="49">
        <v>-2473962</v>
      </c>
      <c r="I14" s="47"/>
      <c r="J14" s="50" t="s">
        <v>13</v>
      </c>
      <c r="K14" s="47"/>
      <c r="L14" s="37"/>
    </row>
    <row r="15" spans="1:12" ht="11.25">
      <c r="A15" s="37"/>
      <c r="B15" s="45"/>
      <c r="C15" s="45"/>
      <c r="D15" s="47"/>
      <c r="E15" s="47"/>
      <c r="F15" s="48"/>
      <c r="G15" s="47"/>
      <c r="H15" s="47"/>
      <c r="I15" s="47"/>
      <c r="J15" s="48"/>
      <c r="K15" s="47"/>
      <c r="L15" s="37"/>
    </row>
    <row r="16" spans="1:12" ht="11.25">
      <c r="A16" s="37" t="s">
        <v>15</v>
      </c>
      <c r="B16" s="45"/>
      <c r="C16" s="45"/>
      <c r="D16" s="47">
        <f>SUM(D12:D15)</f>
        <v>2448891</v>
      </c>
      <c r="E16" s="47"/>
      <c r="F16" s="48" t="s">
        <v>13</v>
      </c>
      <c r="G16" s="47"/>
      <c r="H16" s="47">
        <f>SUM(H12:H15)</f>
        <v>11152830</v>
      </c>
      <c r="I16" s="47"/>
      <c r="J16" s="48" t="s">
        <v>13</v>
      </c>
      <c r="K16" s="47"/>
      <c r="L16" s="37"/>
    </row>
    <row r="17" spans="1:12" ht="11.25">
      <c r="A17" s="37"/>
      <c r="B17" s="45"/>
      <c r="C17" s="45"/>
      <c r="D17" s="47"/>
      <c r="E17" s="47"/>
      <c r="F17" s="48"/>
      <c r="G17" s="47"/>
      <c r="H17" s="47"/>
      <c r="I17" s="47"/>
      <c r="J17" s="48"/>
      <c r="K17" s="47"/>
      <c r="L17" s="37"/>
    </row>
    <row r="18" spans="1:12" ht="11.25">
      <c r="A18" s="37" t="s">
        <v>16</v>
      </c>
      <c r="B18" s="45"/>
      <c r="C18" s="45"/>
      <c r="D18" s="47">
        <v>77361</v>
      </c>
      <c r="E18" s="47"/>
      <c r="F18" s="48" t="s">
        <v>13</v>
      </c>
      <c r="G18" s="47"/>
      <c r="H18" s="47">
        <v>192711</v>
      </c>
      <c r="I18" s="47"/>
      <c r="J18" s="48" t="s">
        <v>13</v>
      </c>
      <c r="K18" s="47"/>
      <c r="L18" s="37"/>
    </row>
    <row r="19" spans="1:12" ht="11.25">
      <c r="A19" s="37"/>
      <c r="B19" s="45"/>
      <c r="C19" s="45"/>
      <c r="D19" s="47"/>
      <c r="E19" s="47"/>
      <c r="F19" s="48"/>
      <c r="G19" s="47"/>
      <c r="H19" s="47"/>
      <c r="I19" s="47"/>
      <c r="J19" s="48"/>
      <c r="K19" s="47"/>
      <c r="L19" s="37"/>
    </row>
    <row r="20" spans="1:12" ht="11.25">
      <c r="A20" s="37" t="s">
        <v>17</v>
      </c>
      <c r="B20" s="45"/>
      <c r="C20" s="45"/>
      <c r="D20" s="47">
        <v>-348892</v>
      </c>
      <c r="E20" s="47"/>
      <c r="F20" s="48" t="s">
        <v>13</v>
      </c>
      <c r="G20" s="47"/>
      <c r="H20" s="47">
        <v>-1361864</v>
      </c>
      <c r="I20" s="47"/>
      <c r="J20" s="48" t="s">
        <v>13</v>
      </c>
      <c r="K20" s="47"/>
      <c r="L20" s="37"/>
    </row>
    <row r="21" spans="1:12" ht="11.25">
      <c r="A21" s="37"/>
      <c r="B21" s="45"/>
      <c r="C21" s="45"/>
      <c r="D21" s="47"/>
      <c r="E21" s="47"/>
      <c r="F21" s="48"/>
      <c r="G21" s="47"/>
      <c r="H21" s="47"/>
      <c r="I21" s="47"/>
      <c r="J21" s="48"/>
      <c r="K21" s="47"/>
      <c r="L21" s="37"/>
    </row>
    <row r="22" spans="1:12" ht="11.25">
      <c r="A22" s="37" t="s">
        <v>18</v>
      </c>
      <c r="B22" s="45"/>
      <c r="C22" s="45"/>
      <c r="D22" s="47">
        <v>-1214045</v>
      </c>
      <c r="E22" s="47"/>
      <c r="F22" s="48" t="s">
        <v>13</v>
      </c>
      <c r="G22" s="47"/>
      <c r="H22" s="47">
        <v>-3782367</v>
      </c>
      <c r="I22" s="47"/>
      <c r="J22" s="48" t="s">
        <v>13</v>
      </c>
      <c r="K22" s="47"/>
      <c r="L22" s="37"/>
    </row>
    <row r="23" spans="1:12" ht="11.25">
      <c r="A23" s="37"/>
      <c r="B23" s="45"/>
      <c r="C23" s="45"/>
      <c r="D23" s="47"/>
      <c r="E23" s="47"/>
      <c r="F23" s="48"/>
      <c r="G23" s="47"/>
      <c r="H23" s="47"/>
      <c r="I23" s="47"/>
      <c r="J23" s="48"/>
      <c r="K23" s="47"/>
      <c r="L23" s="37"/>
    </row>
    <row r="24" spans="1:12" ht="11.25">
      <c r="A24" s="37" t="s">
        <v>19</v>
      </c>
      <c r="B24" s="45"/>
      <c r="C24" s="45"/>
      <c r="D24" s="49">
        <v>-479894</v>
      </c>
      <c r="E24" s="47"/>
      <c r="F24" s="50" t="s">
        <v>13</v>
      </c>
      <c r="G24" s="47"/>
      <c r="H24" s="49">
        <v>-1430481</v>
      </c>
      <c r="I24" s="47"/>
      <c r="J24" s="50" t="s">
        <v>13</v>
      </c>
      <c r="K24" s="47"/>
      <c r="L24" s="37"/>
    </row>
    <row r="25" spans="1:12" ht="11.25">
      <c r="A25" s="37"/>
      <c r="B25" s="45"/>
      <c r="C25" s="45"/>
      <c r="D25" s="47"/>
      <c r="E25" s="47"/>
      <c r="F25" s="48"/>
      <c r="G25" s="47"/>
      <c r="H25" s="47"/>
      <c r="I25" s="47"/>
      <c r="J25" s="48"/>
      <c r="K25" s="47"/>
      <c r="L25" s="37"/>
    </row>
    <row r="26" spans="1:12" ht="11.25">
      <c r="A26" s="37" t="s">
        <v>20</v>
      </c>
      <c r="B26" s="45"/>
      <c r="C26" s="45"/>
      <c r="D26" s="47">
        <f>SUM(D15:D24)</f>
        <v>483421</v>
      </c>
      <c r="E26" s="47"/>
      <c r="F26" s="48" t="s">
        <v>13</v>
      </c>
      <c r="G26" s="47"/>
      <c r="H26" s="47">
        <f>SUM(H16:H24)</f>
        <v>4770829</v>
      </c>
      <c r="I26" s="47"/>
      <c r="J26" s="48" t="s">
        <v>13</v>
      </c>
      <c r="K26" s="47"/>
      <c r="L26" s="37"/>
    </row>
    <row r="27" spans="1:12" ht="11.25">
      <c r="A27" s="37"/>
      <c r="B27" s="45"/>
      <c r="C27" s="45"/>
      <c r="D27" s="47"/>
      <c r="E27" s="47"/>
      <c r="F27" s="48"/>
      <c r="G27" s="47"/>
      <c r="H27" s="47"/>
      <c r="I27" s="47"/>
      <c r="J27" s="48"/>
      <c r="K27" s="47"/>
      <c r="L27" s="37"/>
    </row>
    <row r="28" spans="1:12" ht="11.25">
      <c r="A28" s="37" t="s">
        <v>21</v>
      </c>
      <c r="B28" s="45"/>
      <c r="C28" s="45"/>
      <c r="D28" s="47">
        <v>-6386</v>
      </c>
      <c r="E28" s="47"/>
      <c r="F28" s="48" t="s">
        <v>13</v>
      </c>
      <c r="G28" s="47"/>
      <c r="H28" s="47">
        <v>-38643</v>
      </c>
      <c r="I28" s="47"/>
      <c r="J28" s="48" t="s">
        <v>13</v>
      </c>
      <c r="K28" s="47"/>
      <c r="L28" s="37"/>
    </row>
    <row r="29" spans="1:12" ht="11.25">
      <c r="A29" s="37"/>
      <c r="B29" s="45"/>
      <c r="C29" s="45"/>
      <c r="D29" s="49"/>
      <c r="E29" s="47"/>
      <c r="F29" s="50"/>
      <c r="G29" s="47"/>
      <c r="H29" s="49"/>
      <c r="I29" s="47"/>
      <c r="J29" s="50"/>
      <c r="K29" s="47"/>
      <c r="L29" s="37"/>
    </row>
    <row r="30" spans="1:12" ht="11.25">
      <c r="A30" s="37" t="s">
        <v>22</v>
      </c>
      <c r="B30" s="45"/>
      <c r="C30" s="45"/>
      <c r="D30" s="47">
        <f>SUM(D26:D28)</f>
        <v>477035</v>
      </c>
      <c r="E30" s="47"/>
      <c r="F30" s="48" t="s">
        <v>13</v>
      </c>
      <c r="G30" s="47"/>
      <c r="H30" s="47">
        <f>SUM(H26:H28)</f>
        <v>4732186</v>
      </c>
      <c r="I30" s="47"/>
      <c r="J30" s="48" t="s">
        <v>13</v>
      </c>
      <c r="K30" s="47"/>
      <c r="L30" s="37"/>
    </row>
    <row r="31" spans="1:12" ht="11.25">
      <c r="A31" s="37"/>
      <c r="B31" s="45"/>
      <c r="C31" s="45"/>
      <c r="D31" s="47"/>
      <c r="E31" s="47"/>
      <c r="F31" s="48"/>
      <c r="G31" s="47"/>
      <c r="H31" s="47"/>
      <c r="I31" s="47"/>
      <c r="J31" s="48"/>
      <c r="K31" s="47"/>
      <c r="L31" s="37"/>
    </row>
    <row r="32" spans="1:12" ht="11.25">
      <c r="A32" s="37" t="s">
        <v>23</v>
      </c>
      <c r="B32" s="45">
        <v>5</v>
      </c>
      <c r="C32" s="45"/>
      <c r="D32" s="47">
        <v>0</v>
      </c>
      <c r="E32" s="47"/>
      <c r="F32" s="48" t="s">
        <v>13</v>
      </c>
      <c r="G32" s="47"/>
      <c r="H32" s="47">
        <v>0</v>
      </c>
      <c r="I32" s="47"/>
      <c r="J32" s="48" t="s">
        <v>13</v>
      </c>
      <c r="K32" s="47"/>
      <c r="L32" s="37"/>
    </row>
    <row r="33" spans="1:12" ht="11.25">
      <c r="A33" s="37"/>
      <c r="B33" s="45"/>
      <c r="C33" s="45"/>
      <c r="D33" s="49"/>
      <c r="E33" s="47"/>
      <c r="F33" s="50"/>
      <c r="G33" s="47"/>
      <c r="H33" s="49"/>
      <c r="I33" s="47"/>
      <c r="J33" s="50"/>
      <c r="K33" s="47"/>
      <c r="L33" s="37"/>
    </row>
    <row r="34" spans="1:12" ht="11.25">
      <c r="A34" s="37" t="s">
        <v>24</v>
      </c>
      <c r="B34" s="45"/>
      <c r="C34" s="45"/>
      <c r="D34" s="47">
        <f>SUM(D30:D33)</f>
        <v>477035</v>
      </c>
      <c r="E34" s="47"/>
      <c r="F34" s="48" t="s">
        <v>13</v>
      </c>
      <c r="G34" s="47"/>
      <c r="H34" s="47">
        <f>SUM(H30:H33)</f>
        <v>4732186</v>
      </c>
      <c r="I34" s="47"/>
      <c r="J34" s="48" t="s">
        <v>13</v>
      </c>
      <c r="K34" s="47"/>
      <c r="L34" s="37"/>
    </row>
    <row r="35" spans="1:12" ht="11.25">
      <c r="A35" s="37"/>
      <c r="B35" s="45"/>
      <c r="C35" s="45"/>
      <c r="D35" s="47"/>
      <c r="E35" s="47"/>
      <c r="F35" s="48"/>
      <c r="G35" s="47"/>
      <c r="H35" s="47"/>
      <c r="I35" s="47"/>
      <c r="J35" s="48"/>
      <c r="K35" s="47"/>
      <c r="L35" s="37"/>
    </row>
    <row r="36" spans="1:12" ht="11.25">
      <c r="A36" s="37" t="s">
        <v>25</v>
      </c>
      <c r="B36" s="45"/>
      <c r="C36" s="45"/>
      <c r="D36" s="51">
        <v>55770</v>
      </c>
      <c r="E36" s="47"/>
      <c r="F36" s="52" t="s">
        <v>13</v>
      </c>
      <c r="G36" s="47"/>
      <c r="H36" s="51">
        <v>166873</v>
      </c>
      <c r="I36" s="47"/>
      <c r="J36" s="52" t="s">
        <v>13</v>
      </c>
      <c r="K36" s="47"/>
      <c r="L36" s="37"/>
    </row>
    <row r="37" spans="1:12" ht="11.25">
      <c r="A37" s="37"/>
      <c r="B37" s="45"/>
      <c r="C37" s="45"/>
      <c r="D37" s="47"/>
      <c r="E37" s="47"/>
      <c r="F37" s="48"/>
      <c r="G37" s="47"/>
      <c r="H37" s="47"/>
      <c r="I37" s="47"/>
      <c r="J37" s="48"/>
      <c r="K37" s="47"/>
      <c r="L37" s="37"/>
    </row>
    <row r="38" spans="1:12" ht="11.25">
      <c r="A38" s="37" t="s">
        <v>26</v>
      </c>
      <c r="B38" s="45"/>
      <c r="C38" s="45"/>
      <c r="D38" s="47">
        <f>SUM(D34:D36)</f>
        <v>532805</v>
      </c>
      <c r="E38" s="47"/>
      <c r="F38" s="48" t="s">
        <v>27</v>
      </c>
      <c r="G38" s="47"/>
      <c r="H38" s="47">
        <f>SUM(H34:H36)</f>
        <v>4899059</v>
      </c>
      <c r="I38" s="47"/>
      <c r="J38" s="48" t="str">
        <f>J34</f>
        <v>N/A</v>
      </c>
      <c r="K38" s="47"/>
      <c r="L38" s="37"/>
    </row>
    <row r="39" spans="1:12" ht="11.25">
      <c r="A39" s="37"/>
      <c r="B39" s="45"/>
      <c r="C39" s="45"/>
      <c r="D39" s="47"/>
      <c r="E39" s="47"/>
      <c r="F39" s="48"/>
      <c r="G39" s="47"/>
      <c r="H39" s="47"/>
      <c r="I39" s="47"/>
      <c r="J39" s="48"/>
      <c r="K39" s="47"/>
      <c r="L39" s="37"/>
    </row>
    <row r="40" spans="1:12" ht="11.25">
      <c r="A40" s="37" t="s">
        <v>28</v>
      </c>
      <c r="B40" s="45">
        <v>6</v>
      </c>
      <c r="C40" s="45"/>
      <c r="D40" s="51">
        <v>0</v>
      </c>
      <c r="E40" s="47"/>
      <c r="F40" s="52" t="s">
        <v>13</v>
      </c>
      <c r="G40" s="47"/>
      <c r="H40" s="51">
        <v>-1727000</v>
      </c>
      <c r="I40" s="47"/>
      <c r="J40" s="52" t="s">
        <v>13</v>
      </c>
      <c r="K40" s="47"/>
      <c r="L40" s="37"/>
    </row>
    <row r="41" spans="1:12" ht="11.25">
      <c r="A41" s="37"/>
      <c r="B41" s="45"/>
      <c r="C41" s="45"/>
      <c r="D41" s="47"/>
      <c r="E41" s="47"/>
      <c r="F41" s="48"/>
      <c r="G41" s="47"/>
      <c r="H41" s="47"/>
      <c r="I41" s="47"/>
      <c r="J41" s="48"/>
      <c r="K41" s="47"/>
      <c r="L41" s="37"/>
    </row>
    <row r="42" spans="1:12" ht="12" thickBot="1">
      <c r="A42" s="37" t="s">
        <v>29</v>
      </c>
      <c r="B42" s="45"/>
      <c r="C42" s="45"/>
      <c r="D42" s="53">
        <f>D38</f>
        <v>532805</v>
      </c>
      <c r="E42" s="47"/>
      <c r="F42" s="54" t="s">
        <v>13</v>
      </c>
      <c r="G42" s="47"/>
      <c r="H42" s="53">
        <f>SUM(H38:H40)</f>
        <v>3172059</v>
      </c>
      <c r="I42" s="47"/>
      <c r="J42" s="54" t="s">
        <v>13</v>
      </c>
      <c r="K42" s="47"/>
      <c r="L42" s="37"/>
    </row>
    <row r="43" spans="1:12" ht="12" thickTop="1">
      <c r="A43" s="37"/>
      <c r="B43" s="45"/>
      <c r="C43" s="45"/>
      <c r="D43" s="47"/>
      <c r="E43" s="47"/>
      <c r="F43" s="48"/>
      <c r="G43" s="47"/>
      <c r="H43" s="47"/>
      <c r="I43" s="47"/>
      <c r="J43" s="48"/>
      <c r="K43" s="47"/>
      <c r="L43" s="37"/>
    </row>
    <row r="44" spans="1:12" ht="11.25">
      <c r="A44" s="37" t="s">
        <v>30</v>
      </c>
      <c r="B44" s="45"/>
      <c r="C44" s="45"/>
      <c r="D44" s="112" t="s">
        <v>139</v>
      </c>
      <c r="E44" s="47"/>
      <c r="F44" s="48" t="s">
        <v>13</v>
      </c>
      <c r="G44" s="47"/>
      <c r="H44" s="112" t="s">
        <v>138</v>
      </c>
      <c r="I44" s="47"/>
      <c r="J44" s="48" t="s">
        <v>13</v>
      </c>
      <c r="K44" s="47"/>
      <c r="L44" s="37"/>
    </row>
    <row r="45" spans="1:12" ht="11.25">
      <c r="A45" s="37" t="s">
        <v>134</v>
      </c>
      <c r="B45" s="45"/>
      <c r="C45" s="45"/>
      <c r="D45" s="37"/>
      <c r="E45" s="37"/>
      <c r="F45" s="37"/>
      <c r="G45" s="37"/>
      <c r="H45" s="55"/>
      <c r="I45" s="37"/>
      <c r="J45" s="37"/>
      <c r="K45" s="37"/>
      <c r="L45" s="37"/>
    </row>
    <row r="46" spans="1:12" ht="11.25">
      <c r="A46" s="37"/>
      <c r="B46" s="45"/>
      <c r="C46" s="45"/>
      <c r="D46" s="37"/>
      <c r="E46" s="37"/>
      <c r="F46" s="37"/>
      <c r="G46" s="37"/>
      <c r="H46" s="55"/>
      <c r="I46" s="37"/>
      <c r="J46" s="37"/>
      <c r="K46" s="37"/>
      <c r="L46" s="37"/>
    </row>
    <row r="47" spans="1:12" ht="11.25">
      <c r="A47" s="37" t="s">
        <v>133</v>
      </c>
      <c r="B47" s="45"/>
      <c r="C47" s="45"/>
      <c r="D47" s="114" t="s">
        <v>139</v>
      </c>
      <c r="E47" s="37"/>
      <c r="F47" s="45" t="s">
        <v>13</v>
      </c>
      <c r="G47" s="37"/>
      <c r="H47" s="113" t="s">
        <v>137</v>
      </c>
      <c r="I47" s="37"/>
      <c r="J47" s="45" t="s">
        <v>13</v>
      </c>
      <c r="K47" s="37"/>
      <c r="L47" s="37"/>
    </row>
    <row r="48" spans="1:12" ht="11.25">
      <c r="A48" s="37" t="s">
        <v>135</v>
      </c>
      <c r="B48" s="45"/>
      <c r="C48" s="45"/>
      <c r="D48" s="37"/>
      <c r="E48" s="37"/>
      <c r="F48" s="37"/>
      <c r="G48" s="37"/>
      <c r="H48" s="55"/>
      <c r="I48" s="37"/>
      <c r="J48" s="37"/>
      <c r="K48" s="37"/>
      <c r="L48" s="37"/>
    </row>
    <row r="49" spans="1:12" ht="11.25">
      <c r="A49" s="37"/>
      <c r="B49" s="45"/>
      <c r="C49" s="45"/>
      <c r="D49" s="37"/>
      <c r="E49" s="37"/>
      <c r="F49" s="37"/>
      <c r="G49" s="37"/>
      <c r="H49" s="55"/>
      <c r="I49" s="37"/>
      <c r="J49" s="37"/>
      <c r="K49" s="37"/>
      <c r="L49" s="37"/>
    </row>
    <row r="50" spans="1:12" ht="11.25">
      <c r="A50" s="55" t="s">
        <v>31</v>
      </c>
      <c r="B50" s="45"/>
      <c r="C50" s="45"/>
      <c r="D50" s="37"/>
      <c r="E50" s="37"/>
      <c r="F50" s="37"/>
      <c r="G50" s="37"/>
      <c r="H50" s="55"/>
      <c r="I50" s="37"/>
      <c r="J50" s="37"/>
      <c r="K50" s="37"/>
      <c r="L50" s="37"/>
    </row>
    <row r="51" spans="1:12" ht="11.25">
      <c r="A51" s="55" t="s">
        <v>32</v>
      </c>
      <c r="B51" s="45"/>
      <c r="C51" s="45"/>
      <c r="D51" s="37"/>
      <c r="E51" s="37"/>
      <c r="F51" s="37"/>
      <c r="G51" s="37"/>
      <c r="H51" s="55"/>
      <c r="I51" s="37"/>
      <c r="J51" s="37"/>
      <c r="K51" s="37"/>
      <c r="L51" s="37"/>
    </row>
    <row r="52" spans="1:12" ht="11.25">
      <c r="A52" s="110" t="s">
        <v>136</v>
      </c>
      <c r="B52" s="111"/>
      <c r="C52" s="111"/>
      <c r="D52" s="111"/>
      <c r="E52" s="111"/>
      <c r="F52" s="111"/>
      <c r="G52" s="111"/>
      <c r="H52" s="111"/>
      <c r="I52" s="111"/>
      <c r="J52" s="111"/>
      <c r="K52" s="37"/>
      <c r="L52" s="37"/>
    </row>
    <row r="53" spans="1:12" ht="11.25">
      <c r="A53" s="111"/>
      <c r="B53" s="111"/>
      <c r="C53" s="111"/>
      <c r="D53" s="111"/>
      <c r="E53" s="111"/>
      <c r="F53" s="111"/>
      <c r="G53" s="111"/>
      <c r="H53" s="111"/>
      <c r="I53" s="111"/>
      <c r="J53" s="111"/>
      <c r="K53" s="37"/>
      <c r="L53" s="37"/>
    </row>
    <row r="54" spans="1:12" ht="11.25" customHeight="1">
      <c r="A54" s="110" t="s">
        <v>140</v>
      </c>
      <c r="B54" s="111"/>
      <c r="C54" s="111"/>
      <c r="D54" s="111"/>
      <c r="E54" s="111"/>
      <c r="F54" s="111"/>
      <c r="G54" s="111"/>
      <c r="H54" s="111"/>
      <c r="I54" s="111"/>
      <c r="J54" s="111"/>
      <c r="K54" s="37"/>
      <c r="L54" s="56"/>
    </row>
    <row r="55" spans="1:12" ht="11.25" customHeight="1">
      <c r="A55" s="111"/>
      <c r="B55" s="111"/>
      <c r="C55" s="111"/>
      <c r="D55" s="111"/>
      <c r="E55" s="111"/>
      <c r="F55" s="111"/>
      <c r="G55" s="111"/>
      <c r="H55" s="111"/>
      <c r="I55" s="111"/>
      <c r="J55" s="111"/>
      <c r="K55" s="56"/>
      <c r="L55" s="37"/>
    </row>
    <row r="56" spans="1:12" ht="11.25" hidden="1">
      <c r="A56" s="37"/>
      <c r="B56" s="45"/>
      <c r="C56" s="45"/>
      <c r="D56" s="37"/>
      <c r="E56" s="37"/>
      <c r="F56" s="37"/>
      <c r="G56" s="37"/>
      <c r="H56" s="55"/>
      <c r="I56" s="37"/>
      <c r="J56" s="37"/>
      <c r="K56" s="37"/>
      <c r="L56" s="37"/>
    </row>
    <row r="57" spans="1:12" ht="11.25" hidden="1">
      <c r="A57" s="37"/>
      <c r="B57" s="45"/>
      <c r="C57" s="45"/>
      <c r="D57" s="39" t="s">
        <v>33</v>
      </c>
      <c r="E57" s="37"/>
      <c r="F57" s="37"/>
      <c r="G57" s="37"/>
      <c r="H57" s="55"/>
      <c r="I57" s="37"/>
      <c r="J57" s="37"/>
      <c r="K57" s="37"/>
      <c r="L57" s="37"/>
    </row>
    <row r="58" spans="1:12" ht="11.25" hidden="1">
      <c r="A58" s="37"/>
      <c r="B58" s="45"/>
      <c r="C58" s="45"/>
      <c r="D58" s="37"/>
      <c r="E58" s="37"/>
      <c r="F58" s="37"/>
      <c r="G58" s="37"/>
      <c r="H58" s="55"/>
      <c r="I58" s="37"/>
      <c r="J58" s="37"/>
      <c r="K58" s="37"/>
      <c r="L58" s="37"/>
    </row>
    <row r="59" spans="1:12" ht="11.25" hidden="1">
      <c r="A59" s="37"/>
      <c r="B59" s="45"/>
      <c r="C59" s="45"/>
      <c r="D59" s="39" t="s">
        <v>34</v>
      </c>
      <c r="E59" s="37"/>
      <c r="F59" s="37"/>
      <c r="G59" s="37"/>
      <c r="H59" s="55"/>
      <c r="I59" s="37"/>
      <c r="J59" s="37"/>
      <c r="K59" s="37"/>
      <c r="L59" s="37"/>
    </row>
    <row r="60" spans="1:12" ht="11.25" hidden="1">
      <c r="A60" s="37"/>
      <c r="B60" s="45"/>
      <c r="C60" s="45"/>
      <c r="D60" s="37" t="s">
        <v>35</v>
      </c>
      <c r="E60" s="37"/>
      <c r="F60" s="56">
        <v>20</v>
      </c>
      <c r="G60" s="37"/>
      <c r="H60" s="55" t="s">
        <v>127</v>
      </c>
      <c r="I60" s="37"/>
      <c r="J60" s="56">
        <f>ROUND(20*365/365,0)</f>
        <v>20</v>
      </c>
      <c r="K60" s="37"/>
      <c r="L60" s="37"/>
    </row>
    <row r="61" spans="1:12" ht="11.25" hidden="1">
      <c r="A61" s="37"/>
      <c r="B61" s="45"/>
      <c r="C61" s="45"/>
      <c r="D61" s="37" t="s">
        <v>36</v>
      </c>
      <c r="E61" s="37"/>
      <c r="F61" s="56">
        <v>187499980</v>
      </c>
      <c r="G61" s="37"/>
      <c r="H61" s="55" t="s">
        <v>128</v>
      </c>
      <c r="I61" s="37"/>
      <c r="J61" s="56">
        <f>ROUND(187499980*271/365,0)</f>
        <v>139212314</v>
      </c>
      <c r="K61" s="37"/>
      <c r="L61" s="37"/>
    </row>
    <row r="62" spans="1:12" ht="11.25" hidden="1">
      <c r="A62" s="37"/>
      <c r="B62" s="45"/>
      <c r="C62" s="45"/>
      <c r="D62" s="37" t="s">
        <v>37</v>
      </c>
      <c r="E62" s="37"/>
      <c r="F62" s="56">
        <v>62500000</v>
      </c>
      <c r="G62" s="37"/>
      <c r="H62" s="55" t="s">
        <v>129</v>
      </c>
      <c r="I62" s="37"/>
      <c r="J62" s="56">
        <f>ROUND(62500000*220/365,0)</f>
        <v>37671233</v>
      </c>
      <c r="K62" s="37"/>
      <c r="L62" s="37"/>
    </row>
    <row r="63" spans="1:12" ht="11.25" hidden="1">
      <c r="A63" s="37"/>
      <c r="B63" s="45"/>
      <c r="C63" s="45"/>
      <c r="D63" s="37"/>
      <c r="E63" s="37"/>
      <c r="F63" s="56"/>
      <c r="G63" s="37"/>
      <c r="H63" s="55"/>
      <c r="I63" s="37"/>
      <c r="J63" s="56"/>
      <c r="K63" s="37"/>
      <c r="L63" s="37"/>
    </row>
    <row r="64" spans="1:12" ht="12" hidden="1" thickBot="1">
      <c r="A64" s="37"/>
      <c r="B64" s="45"/>
      <c r="C64" s="45"/>
      <c r="D64" s="37"/>
      <c r="E64" s="37"/>
      <c r="F64" s="57">
        <f>SUM(F60:F63)</f>
        <v>250000000</v>
      </c>
      <c r="G64" s="37"/>
      <c r="H64" s="55"/>
      <c r="I64" s="37"/>
      <c r="J64" s="57">
        <f>SUM(J60:J63)</f>
        <v>176883567</v>
      </c>
      <c r="K64" s="37"/>
      <c r="L64" s="37"/>
    </row>
    <row r="65" spans="1:12" ht="12" hidden="1" thickTop="1">
      <c r="A65" s="37"/>
      <c r="B65" s="45"/>
      <c r="C65" s="45"/>
      <c r="D65" s="37"/>
      <c r="E65" s="37"/>
      <c r="F65" s="37"/>
      <c r="G65" s="37"/>
      <c r="H65" s="55"/>
      <c r="I65" s="37"/>
      <c r="J65" s="37"/>
      <c r="K65" s="37"/>
      <c r="L65" s="37"/>
    </row>
    <row r="66" ht="11.25" hidden="1"/>
    <row r="67" ht="11.25" hidden="1"/>
    <row r="68" ht="11.25" hidden="1"/>
    <row r="69" ht="11.25" hidden="1"/>
    <row r="70" ht="11.25" hidden="1"/>
  </sheetData>
  <mergeCells count="4">
    <mergeCell ref="D5:F5"/>
    <mergeCell ref="H5:J5"/>
    <mergeCell ref="A52:J53"/>
    <mergeCell ref="A54:J55"/>
  </mergeCells>
  <printOptions/>
  <pageMargins left="0.17" right="0.16" top="0.27" bottom="0.36" header="0.35" footer="0.22"/>
  <pageSetup horizontalDpi="600" verticalDpi="600" orientation="portrait" scale="85" r:id="rId1"/>
</worksheet>
</file>

<file path=xl/worksheets/sheet2.xml><?xml version="1.0" encoding="utf-8"?>
<worksheet xmlns="http://schemas.openxmlformats.org/spreadsheetml/2006/main" xmlns:r="http://schemas.openxmlformats.org/officeDocument/2006/relationships">
  <dimension ref="A1:H66"/>
  <sheetViews>
    <sheetView workbookViewId="0" topLeftCell="A1">
      <selection activeCell="E40" activeCellId="1" sqref="E26 E40"/>
    </sheetView>
  </sheetViews>
  <sheetFormatPr defaultColWidth="9.140625" defaultRowHeight="12.75"/>
  <cols>
    <col min="1" max="1" width="5.140625" style="0" customWidth="1"/>
    <col min="2" max="2" width="32.8515625" style="0" customWidth="1"/>
    <col min="3" max="3" width="8.00390625" style="0" customWidth="1"/>
    <col min="4" max="4" width="1.8515625" style="0" customWidth="1"/>
    <col min="5" max="5" width="20.57421875" style="0" customWidth="1"/>
    <col min="6" max="6" width="0.85546875" style="0" customWidth="1"/>
    <col min="7" max="7" width="16.00390625" style="0" customWidth="1"/>
  </cols>
  <sheetData>
    <row r="1" spans="1:8" ht="15.75">
      <c r="A1" s="109" t="str">
        <f>'[1]IS'!A1</f>
        <v>GPRO TECHNOLOGIES BHD</v>
      </c>
      <c r="B1" s="109"/>
      <c r="C1" s="109"/>
      <c r="D1" s="109"/>
      <c r="E1" s="109"/>
      <c r="F1" s="109"/>
      <c r="G1" s="109"/>
      <c r="H1" s="109"/>
    </row>
    <row r="2" spans="1:8" ht="15.75">
      <c r="A2" s="109" t="s">
        <v>38</v>
      </c>
      <c r="B2" s="109"/>
      <c r="C2" s="109"/>
      <c r="D2" s="109"/>
      <c r="E2" s="109"/>
      <c r="F2" s="109"/>
      <c r="G2" s="109"/>
      <c r="H2" s="109"/>
    </row>
    <row r="3" spans="1:8" ht="15.75">
      <c r="A3" s="109" t="s">
        <v>125</v>
      </c>
      <c r="B3" s="109"/>
      <c r="C3" s="109"/>
      <c r="D3" s="109"/>
      <c r="E3" s="109"/>
      <c r="F3" s="109"/>
      <c r="G3" s="109"/>
      <c r="H3" s="109"/>
    </row>
    <row r="4" spans="1:8" ht="15.75">
      <c r="A4" s="33"/>
      <c r="B4" s="8"/>
      <c r="C4" s="9"/>
      <c r="D4" s="9"/>
      <c r="E4" s="33"/>
      <c r="F4" s="8"/>
      <c r="G4" s="8"/>
      <c r="H4" s="8"/>
    </row>
    <row r="5" spans="1:8" ht="68.25" customHeight="1">
      <c r="A5" s="8"/>
      <c r="B5" s="8"/>
      <c r="C5" s="9"/>
      <c r="D5" s="9"/>
      <c r="E5" s="10" t="s">
        <v>39</v>
      </c>
      <c r="F5" s="8"/>
      <c r="G5" s="10" t="s">
        <v>40</v>
      </c>
      <c r="H5" s="8"/>
    </row>
    <row r="6" spans="1:8" ht="15.75">
      <c r="A6" s="8"/>
      <c r="B6" s="8"/>
      <c r="C6" s="9"/>
      <c r="D6" s="9"/>
      <c r="E6" s="9" t="s">
        <v>41</v>
      </c>
      <c r="F6" s="8"/>
      <c r="G6" s="9" t="s">
        <v>41</v>
      </c>
      <c r="H6" s="8"/>
    </row>
    <row r="7" spans="1:8" ht="15.75">
      <c r="A7" s="8"/>
      <c r="B7" s="8"/>
      <c r="C7" s="11" t="s">
        <v>42</v>
      </c>
      <c r="D7" s="9"/>
      <c r="E7" s="12">
        <v>38352</v>
      </c>
      <c r="F7" s="8"/>
      <c r="G7" s="13" t="s">
        <v>43</v>
      </c>
      <c r="H7" s="8"/>
    </row>
    <row r="8" spans="1:8" ht="15.75">
      <c r="A8" s="14"/>
      <c r="B8" s="14"/>
      <c r="C8" s="15"/>
      <c r="D8" s="15"/>
      <c r="E8" s="16" t="s">
        <v>11</v>
      </c>
      <c r="F8" s="17"/>
      <c r="G8" s="16" t="s">
        <v>11</v>
      </c>
      <c r="H8" s="14"/>
    </row>
    <row r="9" spans="1:8" ht="15.75">
      <c r="A9" s="14"/>
      <c r="B9" s="14"/>
      <c r="C9" s="15"/>
      <c r="D9" s="15"/>
      <c r="E9" s="18"/>
      <c r="F9" s="18"/>
      <c r="G9" s="18"/>
      <c r="H9" s="14"/>
    </row>
    <row r="10" spans="1:8" ht="15.75">
      <c r="A10" s="14" t="s">
        <v>44</v>
      </c>
      <c r="B10" s="14"/>
      <c r="C10" s="15"/>
      <c r="D10" s="15"/>
      <c r="E10" s="18">
        <v>1728037</v>
      </c>
      <c r="F10" s="18"/>
      <c r="G10" s="19" t="s">
        <v>13</v>
      </c>
      <c r="H10" s="14"/>
    </row>
    <row r="11" spans="1:8" ht="15.75">
      <c r="A11" s="14"/>
      <c r="B11" s="14"/>
      <c r="C11" s="15"/>
      <c r="D11" s="15"/>
      <c r="E11" s="18"/>
      <c r="F11" s="18"/>
      <c r="G11" s="19"/>
      <c r="H11" s="14"/>
    </row>
    <row r="12" spans="1:8" ht="15.75">
      <c r="A12" s="14" t="s">
        <v>45</v>
      </c>
      <c r="B12" s="14"/>
      <c r="C12" s="15"/>
      <c r="D12" s="15"/>
      <c r="E12" s="18">
        <v>6285653</v>
      </c>
      <c r="F12" s="18"/>
      <c r="G12" s="19" t="s">
        <v>13</v>
      </c>
      <c r="H12" s="14"/>
    </row>
    <row r="13" spans="1:8" ht="15.75">
      <c r="A13" s="14" t="s">
        <v>46</v>
      </c>
      <c r="B13" s="14"/>
      <c r="C13" s="15"/>
      <c r="D13" s="15"/>
      <c r="E13" s="18"/>
      <c r="F13" s="18"/>
      <c r="G13" s="19"/>
      <c r="H13" s="14"/>
    </row>
    <row r="14" spans="1:8" ht="15.75">
      <c r="A14" s="20"/>
      <c r="B14" s="14"/>
      <c r="C14" s="15"/>
      <c r="D14" s="15"/>
      <c r="E14" s="18"/>
      <c r="F14" s="18"/>
      <c r="G14" s="19"/>
      <c r="H14" s="14"/>
    </row>
    <row r="15" spans="1:8" ht="15.75">
      <c r="A15" s="14" t="s">
        <v>47</v>
      </c>
      <c r="B15" s="14"/>
      <c r="C15" s="15"/>
      <c r="D15" s="15"/>
      <c r="E15" s="18">
        <v>4455951</v>
      </c>
      <c r="F15" s="18"/>
      <c r="G15" s="19" t="s">
        <v>13</v>
      </c>
      <c r="H15" s="14"/>
    </row>
    <row r="16" spans="1:8" ht="15.75">
      <c r="A16" s="14"/>
      <c r="B16" s="14"/>
      <c r="C16" s="15"/>
      <c r="D16" s="15"/>
      <c r="E16" s="18"/>
      <c r="F16" s="18"/>
      <c r="G16" s="18"/>
      <c r="H16" s="14"/>
    </row>
    <row r="17" spans="1:8" ht="15.75">
      <c r="A17" s="14" t="s">
        <v>48</v>
      </c>
      <c r="B17" s="14"/>
      <c r="C17" s="15"/>
      <c r="D17" s="15"/>
      <c r="E17" s="18"/>
      <c r="F17" s="18"/>
      <c r="G17" s="18"/>
      <c r="H17" s="14"/>
    </row>
    <row r="18" spans="1:8" ht="15.75">
      <c r="A18" s="14"/>
      <c r="B18" s="14" t="s">
        <v>49</v>
      </c>
      <c r="C18" s="15"/>
      <c r="D18" s="15"/>
      <c r="E18" s="18">
        <v>989323</v>
      </c>
      <c r="F18" s="18"/>
      <c r="G18" s="19" t="s">
        <v>13</v>
      </c>
      <c r="H18" s="14"/>
    </row>
    <row r="19" spans="1:8" ht="15.75">
      <c r="A19" s="14"/>
      <c r="B19" s="14" t="s">
        <v>50</v>
      </c>
      <c r="C19" s="15"/>
      <c r="D19" s="15"/>
      <c r="E19" s="18">
        <v>14073683</v>
      </c>
      <c r="F19" s="18"/>
      <c r="G19" s="19" t="s">
        <v>13</v>
      </c>
      <c r="H19" s="14"/>
    </row>
    <row r="20" spans="1:8" ht="15.75">
      <c r="A20" s="14"/>
      <c r="B20" s="21" t="s">
        <v>51</v>
      </c>
      <c r="C20" s="15"/>
      <c r="D20" s="15"/>
      <c r="E20" s="18">
        <v>19801500</v>
      </c>
      <c r="F20" s="14"/>
      <c r="G20" s="19" t="s">
        <v>13</v>
      </c>
      <c r="H20" s="14"/>
    </row>
    <row r="21" spans="1:8" ht="15.75">
      <c r="A21" s="14"/>
      <c r="B21" s="14" t="s">
        <v>52</v>
      </c>
      <c r="C21" s="15"/>
      <c r="D21" s="15"/>
      <c r="E21" s="18">
        <v>242018</v>
      </c>
      <c r="F21" s="18"/>
      <c r="G21" s="19" t="s">
        <v>13</v>
      </c>
      <c r="H21" s="14"/>
    </row>
    <row r="22" spans="1:8" ht="15.75">
      <c r="A22" s="14"/>
      <c r="B22" s="14"/>
      <c r="C22" s="15"/>
      <c r="D22" s="15"/>
      <c r="E22" s="22">
        <f>SUM(E18:E21)</f>
        <v>35106524</v>
      </c>
      <c r="F22" s="18"/>
      <c r="G22" s="23" t="s">
        <v>13</v>
      </c>
      <c r="H22" s="14"/>
    </row>
    <row r="23" spans="1:8" ht="15.75">
      <c r="A23" s="14"/>
      <c r="B23" s="14"/>
      <c r="C23" s="15"/>
      <c r="D23" s="15"/>
      <c r="E23" s="18"/>
      <c r="F23" s="18"/>
      <c r="G23" s="18"/>
      <c r="H23" s="14"/>
    </row>
    <row r="24" spans="1:8" ht="15.75">
      <c r="A24" s="14" t="s">
        <v>53</v>
      </c>
      <c r="B24" s="14"/>
      <c r="C24" s="15"/>
      <c r="D24" s="15"/>
      <c r="E24" s="18"/>
      <c r="F24" s="18"/>
      <c r="G24" s="18"/>
      <c r="H24" s="14"/>
    </row>
    <row r="25" spans="1:8" ht="15.75">
      <c r="A25" s="14"/>
      <c r="B25" s="14" t="s">
        <v>54</v>
      </c>
      <c r="C25" s="15"/>
      <c r="D25" s="15"/>
      <c r="E25" s="18">
        <v>1884117</v>
      </c>
      <c r="F25" s="18"/>
      <c r="G25" s="19" t="s">
        <v>13</v>
      </c>
      <c r="H25" s="14"/>
    </row>
    <row r="26" spans="1:8" ht="15.75">
      <c r="A26" s="14"/>
      <c r="B26" s="14" t="s">
        <v>55</v>
      </c>
      <c r="C26" s="15">
        <v>13</v>
      </c>
      <c r="D26" s="15"/>
      <c r="E26" s="18">
        <v>91516</v>
      </c>
      <c r="F26" s="18"/>
      <c r="G26" s="19" t="s">
        <v>13</v>
      </c>
      <c r="H26" s="14"/>
    </row>
    <row r="27" spans="1:8" ht="15.75">
      <c r="A27" s="14"/>
      <c r="B27" s="14"/>
      <c r="C27" s="15"/>
      <c r="D27" s="15"/>
      <c r="E27" s="22">
        <f>SUM(E25:E26)</f>
        <v>1975633</v>
      </c>
      <c r="F27" s="18"/>
      <c r="G27" s="24" t="s">
        <v>13</v>
      </c>
      <c r="H27" s="14"/>
    </row>
    <row r="28" spans="1:8" ht="15.75">
      <c r="A28" s="14"/>
      <c r="B28" s="14"/>
      <c r="C28" s="15"/>
      <c r="D28" s="15"/>
      <c r="E28" s="18"/>
      <c r="F28" s="18"/>
      <c r="G28" s="19"/>
      <c r="H28" s="14"/>
    </row>
    <row r="29" spans="1:8" ht="15.75">
      <c r="A29" s="14" t="s">
        <v>56</v>
      </c>
      <c r="B29" s="14"/>
      <c r="C29" s="15"/>
      <c r="D29" s="15"/>
      <c r="E29" s="18">
        <f>E22-E27</f>
        <v>33130891</v>
      </c>
      <c r="F29" s="18"/>
      <c r="G29" s="19" t="s">
        <v>13</v>
      </c>
      <c r="H29" s="14"/>
    </row>
    <row r="30" spans="1:8" ht="15.75">
      <c r="A30" s="14"/>
      <c r="B30" s="14"/>
      <c r="C30" s="15"/>
      <c r="D30" s="15"/>
      <c r="E30" s="18"/>
      <c r="F30" s="18"/>
      <c r="G30" s="19"/>
      <c r="H30" s="14"/>
    </row>
    <row r="31" spans="1:8" ht="16.5" thickBot="1">
      <c r="A31" s="14"/>
      <c r="B31" s="14"/>
      <c r="C31" s="15"/>
      <c r="D31" s="15"/>
      <c r="E31" s="25">
        <f>E10+E12+E29+E15</f>
        <v>45600532</v>
      </c>
      <c r="F31" s="18"/>
      <c r="G31" s="26" t="s">
        <v>13</v>
      </c>
      <c r="H31" s="14"/>
    </row>
    <row r="32" spans="1:8" ht="16.5" thickTop="1">
      <c r="A32" s="14"/>
      <c r="B32" s="14"/>
      <c r="C32" s="15"/>
      <c r="D32" s="15"/>
      <c r="E32" s="18"/>
      <c r="F32" s="18"/>
      <c r="G32" s="19"/>
      <c r="H32" s="14"/>
    </row>
    <row r="33" spans="1:8" ht="15.75">
      <c r="A33" s="14" t="s">
        <v>57</v>
      </c>
      <c r="B33" s="14"/>
      <c r="C33" s="15"/>
      <c r="D33" s="15"/>
      <c r="E33" s="18"/>
      <c r="F33" s="18"/>
      <c r="G33" s="19"/>
      <c r="H33" s="14"/>
    </row>
    <row r="34" spans="1:8" ht="15.75">
      <c r="A34" s="14" t="s">
        <v>58</v>
      </c>
      <c r="B34" s="14"/>
      <c r="C34" s="15"/>
      <c r="D34" s="15"/>
      <c r="E34" s="18">
        <v>25000000</v>
      </c>
      <c r="F34" s="18"/>
      <c r="G34" s="19" t="s">
        <v>13</v>
      </c>
      <c r="H34" s="14"/>
    </row>
    <row r="35" spans="1:8" ht="15.75">
      <c r="A35" s="14" t="s">
        <v>59</v>
      </c>
      <c r="B35" s="14"/>
      <c r="C35" s="15"/>
      <c r="D35" s="15"/>
      <c r="E35" s="18">
        <v>17381943</v>
      </c>
      <c r="F35" s="18"/>
      <c r="G35" s="19"/>
      <c r="H35" s="14"/>
    </row>
    <row r="36" spans="1:8" ht="15.75">
      <c r="A36" s="14" t="s">
        <v>60</v>
      </c>
      <c r="B36" s="14"/>
      <c r="C36" s="15"/>
      <c r="D36" s="15"/>
      <c r="E36" s="27">
        <v>3162221</v>
      </c>
      <c r="F36" s="18"/>
      <c r="G36" s="28" t="s">
        <v>13</v>
      </c>
      <c r="H36" s="14"/>
    </row>
    <row r="37" spans="1:8" ht="15.75">
      <c r="A37" s="14" t="s">
        <v>61</v>
      </c>
      <c r="B37" s="14"/>
      <c r="C37" s="15"/>
      <c r="D37" s="15"/>
      <c r="E37" s="18">
        <f>SUM(E34:E36)</f>
        <v>45544164</v>
      </c>
      <c r="F37" s="18"/>
      <c r="G37" s="19" t="s">
        <v>13</v>
      </c>
      <c r="H37" s="14"/>
    </row>
    <row r="38" spans="1:8" ht="15.75">
      <c r="A38" s="14" t="s">
        <v>25</v>
      </c>
      <c r="B38" s="14"/>
      <c r="C38" s="15"/>
      <c r="D38" s="15"/>
      <c r="E38" s="18">
        <v>-31946</v>
      </c>
      <c r="F38" s="18"/>
      <c r="G38" s="19"/>
      <c r="H38" s="14"/>
    </row>
    <row r="39" spans="1:8" ht="15.75">
      <c r="A39" s="14" t="s">
        <v>62</v>
      </c>
      <c r="B39" s="14"/>
      <c r="C39" s="15"/>
      <c r="D39" s="15"/>
      <c r="E39" s="18"/>
      <c r="F39" s="18"/>
      <c r="G39" s="19"/>
      <c r="H39" s="14"/>
    </row>
    <row r="40" spans="1:8" ht="15.75">
      <c r="A40" s="14" t="s">
        <v>63</v>
      </c>
      <c r="B40" s="14"/>
      <c r="C40" s="15">
        <v>13</v>
      </c>
      <c r="D40" s="15"/>
      <c r="E40" s="18">
        <v>88314</v>
      </c>
      <c r="F40" s="18"/>
      <c r="G40" s="19" t="s">
        <v>13</v>
      </c>
      <c r="H40" s="14"/>
    </row>
    <row r="41" spans="1:8" ht="16.5" thickBot="1">
      <c r="A41" s="14"/>
      <c r="B41" s="14"/>
      <c r="C41" s="15"/>
      <c r="D41" s="15"/>
      <c r="E41" s="25">
        <f>SUM(E37:E40)</f>
        <v>45600532</v>
      </c>
      <c r="F41" s="18"/>
      <c r="G41" s="26" t="s">
        <v>13</v>
      </c>
      <c r="H41" s="14"/>
    </row>
    <row r="42" spans="1:8" ht="16.5" thickTop="1">
      <c r="A42" s="14"/>
      <c r="B42" s="14"/>
      <c r="C42" s="15"/>
      <c r="D42" s="15"/>
      <c r="E42" s="18"/>
      <c r="F42" s="18"/>
      <c r="G42" s="19"/>
      <c r="H42" s="14"/>
    </row>
    <row r="43" spans="1:8" ht="15.75">
      <c r="A43" s="14" t="s">
        <v>64</v>
      </c>
      <c r="B43" s="14"/>
      <c r="C43" s="15"/>
      <c r="D43" s="15"/>
      <c r="E43" s="29">
        <f>(E37-E12-E15)/(E34*10)*100</f>
        <v>13.921024000000001</v>
      </c>
      <c r="F43" s="29"/>
      <c r="G43" s="19" t="s">
        <v>13</v>
      </c>
      <c r="H43" s="14"/>
    </row>
    <row r="44" spans="1:8" ht="15.75">
      <c r="A44" s="14"/>
      <c r="B44" s="14"/>
      <c r="C44" s="15"/>
      <c r="D44" s="15"/>
      <c r="E44" s="18"/>
      <c r="F44" s="18"/>
      <c r="G44" s="18"/>
      <c r="H44" s="14"/>
    </row>
    <row r="45" spans="1:8" ht="15.75">
      <c r="A45" s="14"/>
      <c r="B45" s="14"/>
      <c r="C45" s="15"/>
      <c r="D45" s="15"/>
      <c r="E45" s="18"/>
      <c r="F45" s="18"/>
      <c r="G45" s="18"/>
      <c r="H45" s="14"/>
    </row>
    <row r="46" spans="1:8" ht="15.75">
      <c r="A46" s="14"/>
      <c r="B46" s="14"/>
      <c r="C46" s="15"/>
      <c r="D46" s="15"/>
      <c r="E46" s="18"/>
      <c r="F46" s="18"/>
      <c r="G46" s="18"/>
      <c r="H46" s="14"/>
    </row>
    <row r="47" spans="1:8" ht="15.75">
      <c r="A47" s="14" t="s">
        <v>65</v>
      </c>
      <c r="B47" s="14"/>
      <c r="C47" s="15"/>
      <c r="D47" s="15"/>
      <c r="E47" s="18"/>
      <c r="F47" s="18"/>
      <c r="G47" s="18"/>
      <c r="H47" s="14"/>
    </row>
    <row r="48" spans="1:8" ht="15.75">
      <c r="A48" s="14" t="s">
        <v>66</v>
      </c>
      <c r="B48" s="14"/>
      <c r="C48" s="15"/>
      <c r="D48" s="15"/>
      <c r="E48" s="18"/>
      <c r="F48" s="18"/>
      <c r="G48" s="18"/>
      <c r="H48" s="14"/>
    </row>
    <row r="49" spans="1:8" ht="15.75">
      <c r="A49" s="14"/>
      <c r="B49" s="14"/>
      <c r="C49" s="15"/>
      <c r="D49" s="15"/>
      <c r="E49" s="18"/>
      <c r="F49" s="18"/>
      <c r="G49" s="18"/>
      <c r="H49" s="14"/>
    </row>
    <row r="50" spans="1:8" ht="15.75">
      <c r="A50" s="30"/>
      <c r="B50" s="14"/>
      <c r="C50" s="15"/>
      <c r="D50" s="15"/>
      <c r="E50" s="14"/>
      <c r="F50" s="31"/>
      <c r="G50" s="31"/>
      <c r="H50" s="14"/>
    </row>
    <row r="51" spans="1:8" ht="15.75">
      <c r="A51" s="30"/>
      <c r="B51" s="14"/>
      <c r="C51" s="15"/>
      <c r="D51" s="15"/>
      <c r="E51" s="14"/>
      <c r="F51" s="14"/>
      <c r="G51" s="14"/>
      <c r="H51" s="14"/>
    </row>
    <row r="52" spans="1:8" ht="15.75">
      <c r="A52" s="14"/>
      <c r="B52" s="14"/>
      <c r="C52" s="15"/>
      <c r="D52" s="15"/>
      <c r="E52" s="14"/>
      <c r="F52" s="14"/>
      <c r="G52" s="14"/>
      <c r="H52" s="14"/>
    </row>
    <row r="53" spans="1:8" ht="15.75">
      <c r="A53" s="14"/>
      <c r="B53" s="14"/>
      <c r="C53" s="15"/>
      <c r="D53" s="15"/>
      <c r="E53" s="14"/>
      <c r="F53" s="14"/>
      <c r="G53" s="14"/>
      <c r="H53" s="14"/>
    </row>
    <row r="54" spans="1:8" ht="15.75">
      <c r="A54" s="14"/>
      <c r="B54" s="14"/>
      <c r="C54" s="15"/>
      <c r="D54" s="15"/>
      <c r="E54" s="14"/>
      <c r="F54" s="14"/>
      <c r="G54" s="14"/>
      <c r="H54" s="14"/>
    </row>
    <row r="55" spans="1:8" ht="15.75">
      <c r="A55" s="14"/>
      <c r="B55" s="14"/>
      <c r="C55" s="15"/>
      <c r="D55" s="15"/>
      <c r="E55" s="14"/>
      <c r="F55" s="14"/>
      <c r="G55" s="14"/>
      <c r="H55" s="14"/>
    </row>
    <row r="56" spans="1:8" ht="15.75">
      <c r="A56" s="14"/>
      <c r="B56" s="14"/>
      <c r="C56" s="15"/>
      <c r="D56" s="15"/>
      <c r="E56" s="14"/>
      <c r="F56" s="14"/>
      <c r="G56" s="14"/>
      <c r="H56" s="14"/>
    </row>
    <row r="57" spans="1:8" ht="15.75">
      <c r="A57" s="14"/>
      <c r="B57" s="14"/>
      <c r="C57" s="15"/>
      <c r="D57" s="15"/>
      <c r="E57" s="14"/>
      <c r="F57" s="14"/>
      <c r="G57" s="14"/>
      <c r="H57" s="14"/>
    </row>
    <row r="58" spans="1:8" ht="15.75">
      <c r="A58" s="14"/>
      <c r="B58" s="14"/>
      <c r="C58" s="15"/>
      <c r="D58" s="15"/>
      <c r="E58" s="14"/>
      <c r="F58" s="14"/>
      <c r="G58" s="14"/>
      <c r="H58" s="14"/>
    </row>
    <row r="59" spans="1:8" ht="15.75">
      <c r="A59" s="14"/>
      <c r="B59" s="14"/>
      <c r="C59" s="15"/>
      <c r="D59" s="15"/>
      <c r="E59" s="14"/>
      <c r="F59" s="14"/>
      <c r="G59" s="14"/>
      <c r="H59" s="14"/>
    </row>
    <row r="60" spans="1:8" ht="15.75">
      <c r="A60" s="14"/>
      <c r="B60" s="14"/>
      <c r="C60" s="15"/>
      <c r="D60" s="15"/>
      <c r="E60" s="14"/>
      <c r="F60" s="14"/>
      <c r="G60" s="14"/>
      <c r="H60" s="14"/>
    </row>
    <row r="61" spans="1:8" ht="15.75">
      <c r="A61" s="14"/>
      <c r="B61" s="14"/>
      <c r="C61" s="15"/>
      <c r="D61" s="15"/>
      <c r="E61" s="14"/>
      <c r="F61" s="14"/>
      <c r="G61" s="14"/>
      <c r="H61" s="14"/>
    </row>
    <row r="62" spans="1:8" ht="15.75">
      <c r="A62" s="14"/>
      <c r="B62" s="14"/>
      <c r="C62" s="15"/>
      <c r="D62" s="15"/>
      <c r="E62" s="14"/>
      <c r="F62" s="14"/>
      <c r="G62" s="14"/>
      <c r="H62" s="14"/>
    </row>
    <row r="63" spans="1:8" ht="15.75">
      <c r="A63" s="14"/>
      <c r="B63" s="14"/>
      <c r="C63" s="15"/>
      <c r="D63" s="15"/>
      <c r="E63" s="14"/>
      <c r="F63" s="14"/>
      <c r="G63" s="14"/>
      <c r="H63" s="14"/>
    </row>
    <row r="64" spans="1:8" ht="15.75">
      <c r="A64" s="14"/>
      <c r="B64" s="14"/>
      <c r="C64" s="15"/>
      <c r="D64" s="15"/>
      <c r="E64" s="14"/>
      <c r="F64" s="14"/>
      <c r="G64" s="14"/>
      <c r="H64" s="14"/>
    </row>
    <row r="65" spans="1:8" ht="12.75">
      <c r="A65" s="32"/>
      <c r="B65" s="32"/>
      <c r="C65" s="32"/>
      <c r="D65" s="32"/>
      <c r="E65" s="32"/>
      <c r="F65" s="32"/>
      <c r="G65" s="32"/>
      <c r="H65" s="32"/>
    </row>
    <row r="66" spans="1:8" ht="12.75">
      <c r="A66" s="32"/>
      <c r="B66" s="32"/>
      <c r="C66" s="32"/>
      <c r="D66" s="32"/>
      <c r="E66" s="32"/>
      <c r="F66" s="32"/>
      <c r="G66" s="32"/>
      <c r="H66" s="32"/>
    </row>
  </sheetData>
  <mergeCells count="3">
    <mergeCell ref="A1:H1"/>
    <mergeCell ref="A2:H2"/>
    <mergeCell ref="A3:H3"/>
  </mergeCells>
  <printOptions horizontalCentered="1"/>
  <pageMargins left="0.17" right="0.17" top="0.5" bottom="0.42" header="0.27" footer="0.27"/>
  <pageSetup horizontalDpi="600" verticalDpi="600" orientation="portrait" scale="85" r:id="rId1"/>
</worksheet>
</file>

<file path=xl/worksheets/sheet3.xml><?xml version="1.0" encoding="utf-8"?>
<worksheet xmlns="http://schemas.openxmlformats.org/spreadsheetml/2006/main" xmlns:r="http://schemas.openxmlformats.org/officeDocument/2006/relationships">
  <dimension ref="A1:G42"/>
  <sheetViews>
    <sheetView workbookViewId="0" topLeftCell="A4">
      <selection activeCell="D44" sqref="D44"/>
    </sheetView>
  </sheetViews>
  <sheetFormatPr defaultColWidth="9.140625" defaultRowHeight="12.75"/>
  <cols>
    <col min="1" max="1" width="38.421875" style="0" customWidth="1"/>
    <col min="2" max="2" width="13.28125" style="0" customWidth="1"/>
    <col min="3" max="3" width="12.57421875" style="0" customWidth="1"/>
    <col min="4" max="4" width="13.8515625" style="0" customWidth="1"/>
    <col min="5" max="5" width="1.8515625" style="0" customWidth="1"/>
    <col min="6" max="6" width="14.7109375" style="0" customWidth="1"/>
  </cols>
  <sheetData>
    <row r="1" spans="1:7" ht="12.75">
      <c r="A1" s="3"/>
      <c r="B1" s="3"/>
      <c r="C1" s="3"/>
      <c r="D1" s="3"/>
      <c r="E1" s="3"/>
      <c r="F1" s="3"/>
      <c r="G1" s="58"/>
    </row>
    <row r="2" spans="1:7" ht="12.75">
      <c r="A2" s="1" t="s">
        <v>0</v>
      </c>
      <c r="B2" s="59"/>
      <c r="C2" s="59"/>
      <c r="D2" s="59"/>
      <c r="E2" s="59"/>
      <c r="F2" s="59"/>
      <c r="G2" s="58"/>
    </row>
    <row r="3" spans="1:7" ht="12.75">
      <c r="A3" s="60" t="s">
        <v>101</v>
      </c>
      <c r="B3" s="59"/>
      <c r="C3" s="59"/>
      <c r="D3" s="59"/>
      <c r="E3" s="59"/>
      <c r="F3" s="59"/>
      <c r="G3" s="58"/>
    </row>
    <row r="4" spans="1:7" ht="12.75">
      <c r="A4" s="59" t="s">
        <v>123</v>
      </c>
      <c r="B4" s="59"/>
      <c r="C4" s="59"/>
      <c r="D4" s="59"/>
      <c r="E4" s="59"/>
      <c r="F4" s="59"/>
      <c r="G4" s="21"/>
    </row>
    <row r="5" spans="1:7" ht="12.75">
      <c r="A5" s="3"/>
      <c r="B5" s="3"/>
      <c r="C5" s="3"/>
      <c r="D5" s="3"/>
      <c r="E5" s="3"/>
      <c r="F5" s="3"/>
      <c r="G5" s="58"/>
    </row>
    <row r="6" spans="1:7" ht="12.75">
      <c r="A6" s="3"/>
      <c r="B6" s="3"/>
      <c r="C6" s="3"/>
      <c r="D6" s="3"/>
      <c r="E6" s="3"/>
      <c r="F6" s="3"/>
      <c r="G6" s="58"/>
    </row>
    <row r="7" spans="1:7" ht="12.75">
      <c r="A7" s="3"/>
      <c r="B7" s="2" t="s">
        <v>102</v>
      </c>
      <c r="C7" s="2" t="s">
        <v>102</v>
      </c>
      <c r="D7" s="2" t="s">
        <v>103</v>
      </c>
      <c r="E7" s="4"/>
      <c r="F7" s="2"/>
      <c r="G7" s="58"/>
    </row>
    <row r="8" spans="1:7" ht="12.75">
      <c r="A8" s="3"/>
      <c r="B8" s="5" t="s">
        <v>104</v>
      </c>
      <c r="C8" s="5" t="s">
        <v>105</v>
      </c>
      <c r="D8" s="5" t="s">
        <v>106</v>
      </c>
      <c r="E8" s="4"/>
      <c r="F8" s="5" t="s">
        <v>107</v>
      </c>
      <c r="G8" s="58"/>
    </row>
    <row r="9" spans="1:7" ht="12.75">
      <c r="A9" s="3"/>
      <c r="B9" s="2" t="s">
        <v>11</v>
      </c>
      <c r="C9" s="2" t="s">
        <v>11</v>
      </c>
      <c r="D9" s="2" t="s">
        <v>11</v>
      </c>
      <c r="E9" s="4"/>
      <c r="F9" s="2" t="s">
        <v>11</v>
      </c>
      <c r="G9" s="58"/>
    </row>
    <row r="10" spans="1:7" ht="12.75">
      <c r="A10" s="3"/>
      <c r="B10" s="6"/>
      <c r="C10" s="3"/>
      <c r="D10" s="6"/>
      <c r="E10" s="3"/>
      <c r="F10" s="6"/>
      <c r="G10" s="58"/>
    </row>
    <row r="11" spans="1:7" ht="12.75">
      <c r="A11" s="21" t="s">
        <v>108</v>
      </c>
      <c r="B11" s="61">
        <v>2</v>
      </c>
      <c r="C11" s="62">
        <v>0</v>
      </c>
      <c r="D11" s="62">
        <v>0</v>
      </c>
      <c r="E11" s="61"/>
      <c r="F11" s="61">
        <v>2</v>
      </c>
      <c r="G11" s="58"/>
    </row>
    <row r="12" spans="1:7" ht="12.75">
      <c r="A12" s="21"/>
      <c r="B12" s="61"/>
      <c r="C12" s="61"/>
      <c r="D12" s="61"/>
      <c r="E12" s="61"/>
      <c r="F12" s="61"/>
      <c r="G12" s="58"/>
    </row>
    <row r="13" spans="1:7" ht="12.75">
      <c r="A13" s="21" t="s">
        <v>109</v>
      </c>
      <c r="B13" s="63">
        <v>0</v>
      </c>
      <c r="C13" s="63">
        <v>0</v>
      </c>
      <c r="D13" s="63">
        <v>-9841</v>
      </c>
      <c r="E13" s="64"/>
      <c r="F13" s="63">
        <v>-9841</v>
      </c>
      <c r="G13" s="58"/>
    </row>
    <row r="14" spans="1:7" ht="12.75">
      <c r="A14" s="21"/>
      <c r="B14" s="65"/>
      <c r="C14" s="61"/>
      <c r="D14" s="64"/>
      <c r="E14" s="62"/>
      <c r="F14" s="64"/>
      <c r="G14" s="58"/>
    </row>
    <row r="15" spans="1:7" ht="12.75">
      <c r="A15" s="21" t="s">
        <v>110</v>
      </c>
      <c r="B15" s="65">
        <f>SUM(B11:B13)</f>
        <v>2</v>
      </c>
      <c r="C15" s="62">
        <v>0</v>
      </c>
      <c r="D15" s="64">
        <f>SUM(D11:D13)</f>
        <v>-9841</v>
      </c>
      <c r="E15" s="62"/>
      <c r="F15" s="64">
        <f>SUM(F11:F14)</f>
        <v>-9839</v>
      </c>
      <c r="G15" s="58"/>
    </row>
    <row r="16" spans="1:7" ht="12.75">
      <c r="A16" s="21"/>
      <c r="B16" s="61"/>
      <c r="C16" s="61"/>
      <c r="D16" s="62"/>
      <c r="E16" s="62"/>
      <c r="F16" s="62"/>
      <c r="G16" s="58"/>
    </row>
    <row r="17" spans="1:7" ht="12.75">
      <c r="A17" s="21" t="s">
        <v>111</v>
      </c>
      <c r="B17" s="65">
        <v>18749998</v>
      </c>
      <c r="C17" s="61"/>
      <c r="D17" s="62">
        <v>0</v>
      </c>
      <c r="E17" s="62"/>
      <c r="F17" s="62">
        <v>18749998</v>
      </c>
      <c r="G17" s="58"/>
    </row>
    <row r="18" spans="1:7" ht="12.75">
      <c r="A18" s="21"/>
      <c r="B18" s="61"/>
      <c r="C18" s="61"/>
      <c r="D18" s="62"/>
      <c r="E18" s="62"/>
      <c r="F18" s="62"/>
      <c r="G18" s="58"/>
    </row>
    <row r="19" spans="1:7" ht="12.75">
      <c r="A19" s="21" t="s">
        <v>112</v>
      </c>
      <c r="B19" s="62">
        <v>0</v>
      </c>
      <c r="C19" s="62">
        <v>0</v>
      </c>
      <c r="D19" s="62">
        <v>-5409</v>
      </c>
      <c r="E19" s="62"/>
      <c r="F19" s="62">
        <v>-5409</v>
      </c>
      <c r="G19" s="58"/>
    </row>
    <row r="20" spans="1:7" ht="12.75">
      <c r="A20" s="21"/>
      <c r="B20" s="61"/>
      <c r="C20" s="66"/>
      <c r="D20" s="62"/>
      <c r="E20" s="62"/>
      <c r="F20" s="62"/>
      <c r="G20" s="58"/>
    </row>
    <row r="21" spans="1:7" ht="12.75">
      <c r="A21" s="21" t="s">
        <v>113</v>
      </c>
      <c r="B21" s="67">
        <f>SUM(B13:B19)</f>
        <v>18750000</v>
      </c>
      <c r="C21" s="65"/>
      <c r="D21" s="68">
        <f>SUM(D15:D20)</f>
        <v>-15250</v>
      </c>
      <c r="E21" s="64"/>
      <c r="F21" s="68">
        <f>SUM(F15:F19)</f>
        <v>18734750</v>
      </c>
      <c r="G21" s="58"/>
    </row>
    <row r="22" spans="1:7" ht="12.75">
      <c r="A22" s="21"/>
      <c r="B22" s="21"/>
      <c r="C22" s="21"/>
      <c r="D22" s="21"/>
      <c r="E22" s="21"/>
      <c r="F22" s="7"/>
      <c r="G22" s="58"/>
    </row>
    <row r="23" spans="1:7" ht="12.75">
      <c r="A23" s="21" t="s">
        <v>111</v>
      </c>
      <c r="B23" s="62">
        <v>6250000</v>
      </c>
      <c r="C23" s="69" t="s">
        <v>114</v>
      </c>
      <c r="D23" s="69" t="s">
        <v>114</v>
      </c>
      <c r="E23" s="62"/>
      <c r="F23" s="62">
        <f>SUM(B23:D23)</f>
        <v>6250000</v>
      </c>
      <c r="G23" s="58"/>
    </row>
    <row r="24" spans="1:7" ht="12.75">
      <c r="A24" s="21"/>
      <c r="B24" s="62"/>
      <c r="C24" s="62"/>
      <c r="D24" s="62"/>
      <c r="E24" s="62"/>
      <c r="F24" s="62"/>
      <c r="G24" s="58"/>
    </row>
    <row r="25" spans="1:7" ht="12.75">
      <c r="A25" s="21" t="s">
        <v>115</v>
      </c>
      <c r="B25" s="69" t="s">
        <v>114</v>
      </c>
      <c r="C25" s="62">
        <v>18750000</v>
      </c>
      <c r="D25" s="69" t="s">
        <v>114</v>
      </c>
      <c r="E25" s="62"/>
      <c r="F25" s="62">
        <f>SUM(B25:D25)</f>
        <v>18750000</v>
      </c>
      <c r="G25" s="58"/>
    </row>
    <row r="26" spans="1:7" ht="12.75">
      <c r="A26" s="21"/>
      <c r="B26" s="62"/>
      <c r="C26" s="62"/>
      <c r="D26" s="62"/>
      <c r="E26" s="62"/>
      <c r="F26" s="62"/>
      <c r="G26" s="58"/>
    </row>
    <row r="27" spans="1:7" ht="12.75">
      <c r="A27" s="21" t="s">
        <v>116</v>
      </c>
      <c r="B27" s="69" t="s">
        <v>114</v>
      </c>
      <c r="C27" s="62">
        <v>-1366207</v>
      </c>
      <c r="D27" s="69" t="s">
        <v>114</v>
      </c>
      <c r="E27" s="62"/>
      <c r="F27" s="62">
        <f>SUM(B27:D27)</f>
        <v>-1366207</v>
      </c>
      <c r="G27" s="58"/>
    </row>
    <row r="28" spans="1:7" ht="12.75">
      <c r="A28" s="21"/>
      <c r="B28" s="62"/>
      <c r="C28" s="62"/>
      <c r="D28" s="62"/>
      <c r="E28" s="62"/>
      <c r="F28" s="62"/>
      <c r="G28" s="58"/>
    </row>
    <row r="29" spans="1:7" ht="12.75">
      <c r="A29" s="21" t="s">
        <v>117</v>
      </c>
      <c r="B29" s="62">
        <v>0</v>
      </c>
      <c r="C29" s="62">
        <v>0</v>
      </c>
      <c r="D29" s="62">
        <v>1643081</v>
      </c>
      <c r="E29" s="62"/>
      <c r="F29" s="62">
        <f>SUM(B29:D29)</f>
        <v>1643081</v>
      </c>
      <c r="G29" s="58"/>
    </row>
    <row r="30" spans="1:7" ht="12.75">
      <c r="A30" s="21"/>
      <c r="B30" s="70"/>
      <c r="C30" s="70"/>
      <c r="D30" s="70"/>
      <c r="E30" s="70"/>
      <c r="F30" s="70"/>
      <c r="G30" s="58"/>
    </row>
    <row r="31" spans="1:7" ht="12.75">
      <c r="A31" s="58"/>
      <c r="B31" s="71">
        <f>SUM(B21:B29)</f>
        <v>25000000</v>
      </c>
      <c r="C31" s="71">
        <f>SUM(C21:C29)</f>
        <v>17383793</v>
      </c>
      <c r="D31" s="71">
        <f>SUM(D21:D29)</f>
        <v>1627831</v>
      </c>
      <c r="E31" s="72"/>
      <c r="F31" s="71">
        <f>SUM(F21:F29)</f>
        <v>44011624</v>
      </c>
      <c r="G31" s="58"/>
    </row>
    <row r="32" spans="1:7" ht="12.75">
      <c r="A32" s="58"/>
      <c r="B32" s="58"/>
      <c r="C32" s="58"/>
      <c r="D32" s="58"/>
      <c r="E32" s="58"/>
      <c r="F32" s="58"/>
      <c r="G32" s="58"/>
    </row>
    <row r="33" spans="1:7" ht="12.75">
      <c r="A33" s="21" t="s">
        <v>116</v>
      </c>
      <c r="B33" s="69" t="s">
        <v>114</v>
      </c>
      <c r="C33" s="73">
        <v>-1850</v>
      </c>
      <c r="D33" s="74" t="s">
        <v>114</v>
      </c>
      <c r="E33" s="58"/>
      <c r="F33" s="62">
        <f>SUM(B33:D33)</f>
        <v>-1850</v>
      </c>
      <c r="G33" s="58"/>
    </row>
    <row r="34" spans="1:7" ht="12.75">
      <c r="A34" s="58"/>
      <c r="B34" s="62"/>
      <c r="C34" s="58"/>
      <c r="D34" s="58"/>
      <c r="E34" s="58"/>
      <c r="F34" s="58"/>
      <c r="G34" s="58"/>
    </row>
    <row r="35" spans="1:7" ht="12.75">
      <c r="A35" s="21" t="s">
        <v>118</v>
      </c>
      <c r="B35" s="69" t="s">
        <v>114</v>
      </c>
      <c r="C35" s="74" t="s">
        <v>114</v>
      </c>
      <c r="D35" s="75">
        <f>1059455-57870</f>
        <v>1001585</v>
      </c>
      <c r="E35" s="58"/>
      <c r="F35" s="62">
        <f>SUM(B35:D35)</f>
        <v>1001585</v>
      </c>
      <c r="G35" s="58"/>
    </row>
    <row r="36" spans="1:7" ht="12.75">
      <c r="A36" s="58"/>
      <c r="B36" s="58"/>
      <c r="C36" s="58"/>
      <c r="D36" s="58"/>
      <c r="E36" s="58"/>
      <c r="F36" s="58"/>
      <c r="G36" s="58"/>
    </row>
    <row r="37" spans="1:7" ht="12.75">
      <c r="A37" s="58"/>
      <c r="B37" s="103">
        <f>SUM(B31:B36)</f>
        <v>25000000</v>
      </c>
      <c r="C37" s="103">
        <f>SUM(C31:C36)</f>
        <v>17381943</v>
      </c>
      <c r="D37" s="103">
        <f>SUM(D31:D36)</f>
        <v>2629416</v>
      </c>
      <c r="E37" s="104"/>
      <c r="F37" s="103">
        <f>SUM(F31:F36)</f>
        <v>45011359</v>
      </c>
      <c r="G37" s="58"/>
    </row>
    <row r="38" spans="1:7" ht="12.75">
      <c r="A38" s="58"/>
      <c r="B38" s="58"/>
      <c r="C38" s="58"/>
      <c r="D38" s="58"/>
      <c r="E38" s="58"/>
      <c r="F38" s="58"/>
      <c r="G38" s="58"/>
    </row>
    <row r="39" spans="1:7" ht="12.75">
      <c r="A39" s="58"/>
      <c r="B39" s="62"/>
      <c r="C39" s="58"/>
      <c r="D39" s="58"/>
      <c r="E39" s="58"/>
      <c r="F39" s="58"/>
      <c r="G39" s="58"/>
    </row>
    <row r="40" spans="1:6" ht="12.75">
      <c r="A40" s="21" t="s">
        <v>124</v>
      </c>
      <c r="B40" s="69" t="s">
        <v>114</v>
      </c>
      <c r="C40" s="74" t="s">
        <v>114</v>
      </c>
      <c r="D40" s="75">
        <v>532805</v>
      </c>
      <c r="E40" s="58"/>
      <c r="F40" s="62">
        <f>SUM(B40:D40)</f>
        <v>532805</v>
      </c>
    </row>
    <row r="41" spans="1:6" ht="12.75">
      <c r="A41" s="58"/>
      <c r="B41" s="58"/>
      <c r="C41" s="58"/>
      <c r="D41" s="58"/>
      <c r="E41" s="58"/>
      <c r="F41" s="58"/>
    </row>
    <row r="42" spans="2:6" ht="13.5" thickBot="1">
      <c r="B42" s="105">
        <f>SUM(B37:B41)</f>
        <v>25000000</v>
      </c>
      <c r="C42" s="105">
        <f>SUM(C37:C41)</f>
        <v>17381943</v>
      </c>
      <c r="D42" s="105">
        <f>SUM(D37:D41)</f>
        <v>3162221</v>
      </c>
      <c r="F42" s="105">
        <f>SUM(F37:F41)</f>
        <v>45544164</v>
      </c>
    </row>
    <row r="43" ht="13.5" thickTop="1"/>
  </sheetData>
  <printOptions horizontalCentered="1"/>
  <pageMargins left="0.17" right="0.18"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I82"/>
  <sheetViews>
    <sheetView workbookViewId="0" topLeftCell="A1">
      <selection activeCell="B75" sqref="B75:B76"/>
    </sheetView>
  </sheetViews>
  <sheetFormatPr defaultColWidth="9.140625" defaultRowHeight="12" customHeight="1"/>
  <cols>
    <col min="1" max="1" width="5.00390625" style="38" customWidth="1"/>
    <col min="2" max="2" width="40.140625" style="38" customWidth="1"/>
    <col min="3" max="3" width="16.140625" style="38" customWidth="1"/>
    <col min="4" max="4" width="5.28125" style="38" customWidth="1"/>
    <col min="5" max="5" width="13.8515625" style="38" customWidth="1"/>
    <col min="6" max="16384" width="9.140625" style="38" customWidth="1"/>
  </cols>
  <sheetData>
    <row r="1" spans="1:9" ht="12" customHeight="1">
      <c r="A1" s="76"/>
      <c r="B1" s="77" t="s">
        <v>67</v>
      </c>
      <c r="C1" s="78"/>
      <c r="D1" s="76"/>
      <c r="E1" s="76"/>
      <c r="F1" s="76"/>
      <c r="G1" s="76"/>
      <c r="H1" s="76"/>
      <c r="I1" s="76"/>
    </row>
    <row r="2" spans="1:9" ht="12" customHeight="1">
      <c r="A2" s="76"/>
      <c r="B2" s="77" t="s">
        <v>68</v>
      </c>
      <c r="C2" s="79"/>
      <c r="D2" s="76"/>
      <c r="E2" s="76"/>
      <c r="F2" s="76"/>
      <c r="G2" s="76"/>
      <c r="H2" s="76"/>
      <c r="I2" s="76"/>
    </row>
    <row r="3" spans="1:9" ht="12" customHeight="1">
      <c r="A3" s="76"/>
      <c r="B3" s="77" t="s">
        <v>131</v>
      </c>
      <c r="C3" s="79"/>
      <c r="D3" s="80"/>
      <c r="E3" s="80"/>
      <c r="F3" s="76"/>
      <c r="G3" s="76"/>
      <c r="H3" s="76"/>
      <c r="I3" s="76"/>
    </row>
    <row r="4" spans="1:9" ht="12" customHeight="1">
      <c r="A4" s="76"/>
      <c r="B4" s="77"/>
      <c r="C4" s="79"/>
      <c r="D4" s="80"/>
      <c r="E4" s="80"/>
      <c r="F4" s="76"/>
      <c r="G4" s="76"/>
      <c r="H4" s="76"/>
      <c r="I4" s="76"/>
    </row>
    <row r="5" spans="1:9" ht="12" customHeight="1">
      <c r="A5" s="76"/>
      <c r="B5" s="76"/>
      <c r="C5" s="81" t="s">
        <v>132</v>
      </c>
      <c r="D5" s="76"/>
      <c r="E5" s="81" t="s">
        <v>132</v>
      </c>
      <c r="F5" s="76"/>
      <c r="G5" s="76"/>
      <c r="H5" s="76"/>
      <c r="I5" s="76"/>
    </row>
    <row r="6" spans="1:9" ht="12" customHeight="1">
      <c r="A6" s="76"/>
      <c r="B6" s="79"/>
      <c r="C6" s="81" t="s">
        <v>41</v>
      </c>
      <c r="D6" s="76"/>
      <c r="E6" s="81" t="s">
        <v>41</v>
      </c>
      <c r="F6" s="76"/>
      <c r="G6" s="76"/>
      <c r="H6" s="76"/>
      <c r="I6" s="76"/>
    </row>
    <row r="7" spans="1:9" ht="12" customHeight="1">
      <c r="A7" s="76"/>
      <c r="B7" s="81"/>
      <c r="C7" s="81" t="s">
        <v>121</v>
      </c>
      <c r="D7" s="76"/>
      <c r="E7" s="81" t="s">
        <v>122</v>
      </c>
      <c r="F7" s="76"/>
      <c r="G7" s="76"/>
      <c r="H7" s="76"/>
      <c r="I7" s="76"/>
    </row>
    <row r="8" spans="1:9" ht="12" customHeight="1" thickBot="1">
      <c r="A8" s="76"/>
      <c r="B8" s="79"/>
      <c r="C8" s="82" t="s">
        <v>11</v>
      </c>
      <c r="D8" s="76"/>
      <c r="E8" s="82" t="s">
        <v>11</v>
      </c>
      <c r="F8" s="76"/>
      <c r="G8" s="76"/>
      <c r="H8" s="76"/>
      <c r="I8" s="76"/>
    </row>
    <row r="9" spans="1:9" ht="12" customHeight="1">
      <c r="A9" s="76"/>
      <c r="B9" s="76"/>
      <c r="C9" s="76"/>
      <c r="D9" s="76"/>
      <c r="E9" s="83"/>
      <c r="F9" s="76"/>
      <c r="G9" s="76"/>
      <c r="H9" s="76"/>
      <c r="I9" s="76"/>
    </row>
    <row r="10" spans="1:9" ht="12" customHeight="1">
      <c r="A10" s="84" t="s">
        <v>69</v>
      </c>
      <c r="B10" s="85"/>
      <c r="C10" s="86"/>
      <c r="D10" s="76"/>
      <c r="E10" s="83"/>
      <c r="F10" s="76"/>
      <c r="G10" s="76"/>
      <c r="H10" s="76"/>
      <c r="I10" s="76"/>
    </row>
    <row r="11" spans="1:9" ht="12" customHeight="1">
      <c r="A11" s="85"/>
      <c r="B11" s="85"/>
      <c r="C11" s="86"/>
      <c r="D11" s="76"/>
      <c r="E11" s="83"/>
      <c r="F11" s="76"/>
      <c r="G11" s="76"/>
      <c r="H11" s="76"/>
      <c r="I11" s="76"/>
    </row>
    <row r="12" spans="1:9" ht="12" customHeight="1">
      <c r="A12" s="87"/>
      <c r="B12" s="85" t="s">
        <v>70</v>
      </c>
      <c r="C12" s="86">
        <v>4732186</v>
      </c>
      <c r="D12" s="76"/>
      <c r="E12" s="83" t="s">
        <v>13</v>
      </c>
      <c r="F12" s="76"/>
      <c r="G12" s="76"/>
      <c r="H12" s="76"/>
      <c r="I12" s="76"/>
    </row>
    <row r="13" spans="1:9" ht="12" customHeight="1">
      <c r="A13" s="85"/>
      <c r="B13" s="85"/>
      <c r="C13" s="86"/>
      <c r="D13" s="76"/>
      <c r="E13" s="83"/>
      <c r="F13" s="76"/>
      <c r="G13" s="76"/>
      <c r="H13" s="76"/>
      <c r="I13" s="76"/>
    </row>
    <row r="14" spans="1:9" ht="12" customHeight="1">
      <c r="A14" s="88" t="s">
        <v>71</v>
      </c>
      <c r="B14" s="85"/>
      <c r="C14" s="86"/>
      <c r="D14" s="76"/>
      <c r="E14" s="83"/>
      <c r="F14" s="76"/>
      <c r="G14" s="76"/>
      <c r="H14" s="76"/>
      <c r="I14" s="76"/>
    </row>
    <row r="15" spans="1:9" ht="12" customHeight="1">
      <c r="A15" s="85"/>
      <c r="B15" s="89" t="s">
        <v>72</v>
      </c>
      <c r="C15" s="86">
        <v>287569</v>
      </c>
      <c r="D15" s="76"/>
      <c r="E15" s="83" t="s">
        <v>13</v>
      </c>
      <c r="F15" s="76"/>
      <c r="G15" s="76"/>
      <c r="H15" s="76"/>
      <c r="I15" s="76"/>
    </row>
    <row r="16" spans="1:9" ht="12" customHeight="1">
      <c r="A16" s="85"/>
      <c r="B16" s="89" t="s">
        <v>73</v>
      </c>
      <c r="C16" s="86">
        <v>487242</v>
      </c>
      <c r="D16" s="76"/>
      <c r="E16" s="83" t="s">
        <v>13</v>
      </c>
      <c r="F16" s="76"/>
      <c r="G16" s="76"/>
      <c r="H16" s="76"/>
      <c r="I16" s="76"/>
    </row>
    <row r="17" spans="1:9" ht="12" customHeight="1">
      <c r="A17" s="85"/>
      <c r="B17" s="89" t="s">
        <v>74</v>
      </c>
      <c r="C17" s="86">
        <v>173610</v>
      </c>
      <c r="D17" s="76"/>
      <c r="E17" s="83" t="s">
        <v>13</v>
      </c>
      <c r="F17" s="76"/>
      <c r="G17" s="76"/>
      <c r="H17" s="76"/>
      <c r="I17" s="76"/>
    </row>
    <row r="18" spans="1:9" ht="12" customHeight="1">
      <c r="A18" s="85"/>
      <c r="B18" s="89" t="s">
        <v>75</v>
      </c>
      <c r="C18" s="86">
        <v>38643</v>
      </c>
      <c r="D18" s="76"/>
      <c r="E18" s="83" t="s">
        <v>13</v>
      </c>
      <c r="F18" s="76"/>
      <c r="G18" s="76"/>
      <c r="H18" s="76"/>
      <c r="I18" s="76"/>
    </row>
    <row r="19" spans="1:9" ht="12" customHeight="1">
      <c r="A19" s="85"/>
      <c r="B19" s="89" t="s">
        <v>76</v>
      </c>
      <c r="C19" s="86">
        <v>-164361</v>
      </c>
      <c r="D19" s="76"/>
      <c r="E19" s="83" t="s">
        <v>13</v>
      </c>
      <c r="F19" s="76"/>
      <c r="G19" s="76"/>
      <c r="H19" s="76"/>
      <c r="I19" s="76"/>
    </row>
    <row r="20" spans="1:9" ht="12" customHeight="1">
      <c r="A20" s="85"/>
      <c r="B20" s="85" t="s">
        <v>119</v>
      </c>
      <c r="C20" s="86">
        <v>-1727000</v>
      </c>
      <c r="D20" s="76"/>
      <c r="E20" s="83"/>
      <c r="F20" s="76"/>
      <c r="G20" s="76"/>
      <c r="H20" s="76"/>
      <c r="I20" s="76"/>
    </row>
    <row r="21" spans="1:9" ht="12" customHeight="1">
      <c r="A21" s="85"/>
      <c r="B21" s="85"/>
      <c r="C21" s="86"/>
      <c r="D21" s="76"/>
      <c r="E21" s="83"/>
      <c r="F21" s="76"/>
      <c r="G21" s="76"/>
      <c r="H21" s="76"/>
      <c r="I21" s="76"/>
    </row>
    <row r="22" spans="1:9" ht="12" customHeight="1">
      <c r="A22" s="88" t="s">
        <v>77</v>
      </c>
      <c r="B22" s="85"/>
      <c r="C22" s="90">
        <f>SUM(C12:C21)</f>
        <v>3827889</v>
      </c>
      <c r="D22" s="76"/>
      <c r="E22" s="91" t="s">
        <v>13</v>
      </c>
      <c r="F22" s="76"/>
      <c r="G22" s="76"/>
      <c r="H22" s="76"/>
      <c r="I22" s="76"/>
    </row>
    <row r="23" spans="1:9" ht="12" customHeight="1">
      <c r="A23" s="88"/>
      <c r="B23" s="85"/>
      <c r="C23" s="86"/>
      <c r="D23" s="76"/>
      <c r="E23" s="83"/>
      <c r="F23" s="76"/>
      <c r="G23" s="76"/>
      <c r="H23" s="76"/>
      <c r="I23" s="76"/>
    </row>
    <row r="24" spans="1:9" ht="12" customHeight="1">
      <c r="A24" s="85" t="s">
        <v>78</v>
      </c>
      <c r="B24" s="85"/>
      <c r="C24" s="86"/>
      <c r="D24" s="76"/>
      <c r="E24" s="83"/>
      <c r="F24" s="76"/>
      <c r="G24" s="76"/>
      <c r="H24" s="76"/>
      <c r="I24" s="76"/>
    </row>
    <row r="25" spans="1:9" ht="12" customHeight="1">
      <c r="A25" s="85"/>
      <c r="B25" s="76"/>
      <c r="C25" s="86"/>
      <c r="D25" s="76"/>
      <c r="E25" s="83"/>
      <c r="F25" s="76"/>
      <c r="G25" s="76"/>
      <c r="H25" s="76"/>
      <c r="I25" s="76"/>
    </row>
    <row r="26" spans="1:9" ht="12" customHeight="1">
      <c r="A26" s="85"/>
      <c r="B26" s="85" t="s">
        <v>49</v>
      </c>
      <c r="C26" s="86">
        <v>-276649</v>
      </c>
      <c r="D26" s="76"/>
      <c r="E26" s="83" t="s">
        <v>13</v>
      </c>
      <c r="F26" s="76"/>
      <c r="G26" s="76"/>
      <c r="H26" s="76"/>
      <c r="I26" s="76"/>
    </row>
    <row r="27" spans="1:9" ht="12" customHeight="1">
      <c r="A27" s="85"/>
      <c r="B27" s="85" t="s">
        <v>50</v>
      </c>
      <c r="C27" s="86">
        <v>-4353529</v>
      </c>
      <c r="D27" s="76"/>
      <c r="E27" s="83" t="s">
        <v>13</v>
      </c>
      <c r="F27" s="76"/>
      <c r="G27" s="76"/>
      <c r="H27" s="76"/>
      <c r="I27" s="76"/>
    </row>
    <row r="28" spans="1:9" ht="12" customHeight="1">
      <c r="A28" s="85"/>
      <c r="B28" s="85" t="s">
        <v>79</v>
      </c>
      <c r="C28" s="86">
        <v>0</v>
      </c>
      <c r="D28" s="76"/>
      <c r="E28" s="83" t="s">
        <v>13</v>
      </c>
      <c r="F28" s="76"/>
      <c r="G28" s="76"/>
      <c r="H28" s="76"/>
      <c r="I28" s="76"/>
    </row>
    <row r="29" spans="1:9" ht="12" customHeight="1">
      <c r="A29" s="85"/>
      <c r="B29" s="85" t="s">
        <v>54</v>
      </c>
      <c r="C29" s="86">
        <v>-963277</v>
      </c>
      <c r="D29" s="76"/>
      <c r="E29" s="83" t="s">
        <v>13</v>
      </c>
      <c r="F29" s="76"/>
      <c r="G29" s="76"/>
      <c r="H29" s="76"/>
      <c r="I29" s="76"/>
    </row>
    <row r="30" spans="1:9" ht="12" customHeight="1">
      <c r="A30" s="85"/>
      <c r="B30" s="85"/>
      <c r="C30" s="86"/>
      <c r="D30" s="76"/>
      <c r="E30" s="83"/>
      <c r="F30" s="76"/>
      <c r="G30" s="76"/>
      <c r="H30" s="76"/>
      <c r="I30" s="76"/>
    </row>
    <row r="31" spans="1:9" ht="12" customHeight="1">
      <c r="A31" s="85"/>
      <c r="B31" s="85"/>
      <c r="C31" s="86"/>
      <c r="D31" s="76"/>
      <c r="E31" s="83"/>
      <c r="F31" s="76"/>
      <c r="G31" s="76"/>
      <c r="H31" s="76"/>
      <c r="I31" s="76"/>
    </row>
    <row r="32" spans="1:9" ht="12" customHeight="1">
      <c r="A32" s="88" t="s">
        <v>80</v>
      </c>
      <c r="B32" s="85"/>
      <c r="C32" s="90">
        <f>SUM(C22:C30)</f>
        <v>-1765566</v>
      </c>
      <c r="D32" s="76"/>
      <c r="E32" s="91" t="s">
        <v>13</v>
      </c>
      <c r="F32" s="76"/>
      <c r="G32" s="76"/>
      <c r="H32" s="76"/>
      <c r="I32" s="76"/>
    </row>
    <row r="33" spans="1:9" ht="12" customHeight="1">
      <c r="A33" s="88"/>
      <c r="B33" s="85"/>
      <c r="C33" s="86"/>
      <c r="D33" s="76"/>
      <c r="E33" s="83"/>
      <c r="F33" s="76"/>
      <c r="G33" s="76"/>
      <c r="H33" s="76"/>
      <c r="I33" s="76"/>
    </row>
    <row r="34" spans="1:9" ht="12" customHeight="1">
      <c r="A34" s="85"/>
      <c r="B34" s="85" t="s">
        <v>81</v>
      </c>
      <c r="C34" s="86">
        <v>-38643</v>
      </c>
      <c r="D34" s="76"/>
      <c r="E34" s="83" t="s">
        <v>13</v>
      </c>
      <c r="F34" s="76"/>
      <c r="G34" s="76"/>
      <c r="H34" s="76"/>
      <c r="I34" s="76"/>
    </row>
    <row r="35" spans="1:9" ht="12" customHeight="1">
      <c r="A35" s="85"/>
      <c r="B35" s="85" t="s">
        <v>82</v>
      </c>
      <c r="C35" s="86">
        <v>164361</v>
      </c>
      <c r="D35" s="76"/>
      <c r="E35" s="83" t="s">
        <v>13</v>
      </c>
      <c r="F35" s="76"/>
      <c r="G35" s="76"/>
      <c r="H35" s="76"/>
      <c r="I35" s="76"/>
    </row>
    <row r="36" spans="1:9" ht="12" customHeight="1">
      <c r="A36" s="85"/>
      <c r="B36" s="85"/>
      <c r="C36" s="86"/>
      <c r="D36" s="76"/>
      <c r="E36" s="83"/>
      <c r="F36" s="76"/>
      <c r="G36" s="76"/>
      <c r="H36" s="76"/>
      <c r="I36" s="76"/>
    </row>
    <row r="37" spans="1:9" ht="12" customHeight="1">
      <c r="A37" s="88" t="s">
        <v>83</v>
      </c>
      <c r="B37" s="85"/>
      <c r="C37" s="92">
        <f>SUM(C32:C35)</f>
        <v>-1639848</v>
      </c>
      <c r="D37" s="76"/>
      <c r="E37" s="93" t="s">
        <v>13</v>
      </c>
      <c r="F37" s="76"/>
      <c r="G37" s="76"/>
      <c r="H37" s="76"/>
      <c r="I37" s="76"/>
    </row>
    <row r="38" spans="1:9" ht="12" customHeight="1">
      <c r="A38" s="88"/>
      <c r="B38" s="85"/>
      <c r="C38" s="86"/>
      <c r="D38" s="76"/>
      <c r="E38" s="83"/>
      <c r="F38" s="76"/>
      <c r="G38" s="76"/>
      <c r="H38" s="76"/>
      <c r="I38" s="76"/>
    </row>
    <row r="39" spans="1:9" ht="12" customHeight="1">
      <c r="A39" s="85"/>
      <c r="B39" s="85"/>
      <c r="C39" s="86"/>
      <c r="D39" s="76"/>
      <c r="E39" s="83"/>
      <c r="F39" s="76"/>
      <c r="G39" s="76"/>
      <c r="H39" s="76"/>
      <c r="I39" s="76"/>
    </row>
    <row r="40" spans="1:9" ht="12" customHeight="1">
      <c r="A40" s="84" t="s">
        <v>84</v>
      </c>
      <c r="B40" s="85"/>
      <c r="C40" s="86"/>
      <c r="D40" s="76"/>
      <c r="E40" s="83"/>
      <c r="F40" s="76"/>
      <c r="G40" s="76"/>
      <c r="H40" s="76"/>
      <c r="I40" s="76"/>
    </row>
    <row r="41" spans="1:9" ht="12" customHeight="1">
      <c r="A41" s="84"/>
      <c r="B41" s="85"/>
      <c r="C41" s="86"/>
      <c r="D41" s="76"/>
      <c r="E41" s="83"/>
      <c r="F41" s="76"/>
      <c r="G41" s="76"/>
      <c r="H41" s="76"/>
      <c r="I41" s="76"/>
    </row>
    <row r="42" spans="1:9" ht="12" customHeight="1">
      <c r="A42" s="84"/>
      <c r="B42" s="85"/>
      <c r="C42" s="86"/>
      <c r="D42" s="76"/>
      <c r="E42" s="83"/>
      <c r="F42" s="76"/>
      <c r="G42" s="76"/>
      <c r="H42" s="76"/>
      <c r="I42" s="76"/>
    </row>
    <row r="43" spans="1:9" ht="12" customHeight="1">
      <c r="A43" s="84"/>
      <c r="B43" s="76" t="s">
        <v>85</v>
      </c>
      <c r="C43" s="94">
        <v>689000</v>
      </c>
      <c r="D43" s="76"/>
      <c r="E43" s="83" t="s">
        <v>13</v>
      </c>
      <c r="F43" s="76"/>
      <c r="G43" s="76"/>
      <c r="H43" s="76"/>
      <c r="I43" s="76"/>
    </row>
    <row r="44" spans="1:9" ht="12" customHeight="1">
      <c r="A44" s="84"/>
      <c r="B44" s="76" t="s">
        <v>86</v>
      </c>
      <c r="C44" s="94">
        <v>-79949</v>
      </c>
      <c r="D44" s="76"/>
      <c r="E44" s="83" t="s">
        <v>13</v>
      </c>
      <c r="F44" s="76"/>
      <c r="G44" s="76"/>
      <c r="H44" s="76"/>
      <c r="I44" s="76"/>
    </row>
    <row r="45" spans="1:9" ht="12" customHeight="1">
      <c r="A45" s="86"/>
      <c r="B45" s="85" t="s">
        <v>87</v>
      </c>
      <c r="C45" s="86">
        <v>-1137669</v>
      </c>
      <c r="D45" s="76"/>
      <c r="E45" s="83" t="s">
        <v>13</v>
      </c>
      <c r="F45" s="76"/>
      <c r="G45" s="76"/>
      <c r="H45" s="76"/>
      <c r="I45" s="76"/>
    </row>
    <row r="46" spans="1:9" ht="12" customHeight="1">
      <c r="A46" s="85"/>
      <c r="B46" s="87" t="s">
        <v>88</v>
      </c>
      <c r="C46" s="86">
        <v>-1931559</v>
      </c>
      <c r="D46" s="76"/>
      <c r="E46" s="83" t="s">
        <v>13</v>
      </c>
      <c r="F46" s="76"/>
      <c r="G46" s="76"/>
      <c r="H46" s="76"/>
      <c r="I46" s="76"/>
    </row>
    <row r="47" spans="1:9" ht="12" customHeight="1">
      <c r="A47" s="85"/>
      <c r="B47" s="85"/>
      <c r="C47" s="86"/>
      <c r="D47" s="76"/>
      <c r="E47" s="83"/>
      <c r="F47" s="76"/>
      <c r="G47" s="76"/>
      <c r="H47" s="76"/>
      <c r="I47" s="76"/>
    </row>
    <row r="48" spans="1:9" ht="12" customHeight="1">
      <c r="A48" s="88" t="s">
        <v>89</v>
      </c>
      <c r="B48" s="85"/>
      <c r="C48" s="92">
        <f>SUM(C43:C47)</f>
        <v>-2460177</v>
      </c>
      <c r="D48" s="76"/>
      <c r="E48" s="93" t="s">
        <v>13</v>
      </c>
      <c r="F48" s="76"/>
      <c r="G48" s="76"/>
      <c r="H48" s="76"/>
      <c r="I48" s="76"/>
    </row>
    <row r="49" spans="1:9" ht="12" customHeight="1">
      <c r="A49" s="88"/>
      <c r="B49" s="85"/>
      <c r="C49" s="86"/>
      <c r="D49" s="76"/>
      <c r="E49" s="83"/>
      <c r="F49" s="76"/>
      <c r="G49" s="76"/>
      <c r="H49" s="76"/>
      <c r="I49" s="76"/>
    </row>
    <row r="50" spans="1:9" ht="12" customHeight="1">
      <c r="A50" s="85"/>
      <c r="B50" s="85"/>
      <c r="C50" s="86"/>
      <c r="D50" s="76"/>
      <c r="E50" s="83"/>
      <c r="F50" s="76"/>
      <c r="G50" s="76"/>
      <c r="H50" s="76"/>
      <c r="I50" s="76"/>
    </row>
    <row r="51" spans="1:9" ht="12" customHeight="1">
      <c r="A51" s="84" t="s">
        <v>90</v>
      </c>
      <c r="B51" s="85"/>
      <c r="C51" s="86" t="s">
        <v>91</v>
      </c>
      <c r="D51" s="76"/>
      <c r="E51" s="83"/>
      <c r="F51" s="76"/>
      <c r="G51" s="76"/>
      <c r="H51" s="76"/>
      <c r="I51" s="76"/>
    </row>
    <row r="52" spans="1:9" ht="12" customHeight="1">
      <c r="A52" s="87"/>
      <c r="B52" s="76"/>
      <c r="C52" s="76"/>
      <c r="D52" s="76"/>
      <c r="E52" s="83"/>
      <c r="F52" s="76"/>
      <c r="G52" s="76"/>
      <c r="H52" s="76"/>
      <c r="I52" s="76"/>
    </row>
    <row r="53" spans="1:9" ht="12" customHeight="1">
      <c r="A53" s="87"/>
      <c r="B53" s="76" t="s">
        <v>130</v>
      </c>
      <c r="C53" s="106">
        <v>76618</v>
      </c>
      <c r="D53" s="76"/>
      <c r="E53" s="83"/>
      <c r="F53" s="76"/>
      <c r="G53" s="76"/>
      <c r="H53" s="76"/>
      <c r="I53" s="76"/>
    </row>
    <row r="54" spans="1:9" ht="12" customHeight="1">
      <c r="A54" s="87"/>
      <c r="B54" s="85" t="s">
        <v>92</v>
      </c>
      <c r="C54" s="86">
        <v>215931</v>
      </c>
      <c r="D54" s="76"/>
      <c r="E54" s="83"/>
      <c r="F54" s="76"/>
      <c r="G54" s="76"/>
      <c r="H54" s="76"/>
      <c r="I54" s="76"/>
    </row>
    <row r="55" spans="1:9" ht="12" customHeight="1">
      <c r="A55" s="86"/>
      <c r="B55" s="85" t="s">
        <v>93</v>
      </c>
      <c r="C55" s="86">
        <v>23850992</v>
      </c>
      <c r="D55" s="76"/>
      <c r="E55" s="83" t="s">
        <v>13</v>
      </c>
      <c r="F55" s="76"/>
      <c r="G55" s="76"/>
      <c r="H55" s="76"/>
      <c r="I55" s="76"/>
    </row>
    <row r="56" spans="1:9" ht="12" customHeight="1">
      <c r="A56" s="84"/>
      <c r="B56" s="85"/>
      <c r="C56" s="86"/>
      <c r="D56" s="76"/>
      <c r="E56" s="83"/>
      <c r="F56" s="76"/>
      <c r="G56" s="76"/>
      <c r="H56" s="76"/>
      <c r="I56" s="76"/>
    </row>
    <row r="57" spans="1:9" ht="12" customHeight="1">
      <c r="A57" s="88" t="s">
        <v>94</v>
      </c>
      <c r="B57" s="85"/>
      <c r="C57" s="92">
        <f>SUM(C53:C56)</f>
        <v>24143541</v>
      </c>
      <c r="D57" s="76"/>
      <c r="E57" s="93" t="s">
        <v>13</v>
      </c>
      <c r="F57" s="76"/>
      <c r="G57" s="76"/>
      <c r="H57" s="76"/>
      <c r="I57" s="76"/>
    </row>
    <row r="58" spans="1:9" ht="12" customHeight="1">
      <c r="A58" s="85"/>
      <c r="B58" s="85"/>
      <c r="C58" s="86"/>
      <c r="D58" s="76"/>
      <c r="E58" s="83"/>
      <c r="F58" s="76"/>
      <c r="G58" s="76"/>
      <c r="H58" s="76"/>
      <c r="I58" s="76"/>
    </row>
    <row r="59" spans="1:9" ht="12" customHeight="1">
      <c r="A59" s="85" t="s">
        <v>95</v>
      </c>
      <c r="B59" s="76"/>
      <c r="C59" s="86">
        <f>C37+C48+C57</f>
        <v>20043516</v>
      </c>
      <c r="D59" s="76"/>
      <c r="E59" s="83" t="s">
        <v>13</v>
      </c>
      <c r="F59" s="76"/>
      <c r="G59" s="76"/>
      <c r="H59" s="76"/>
      <c r="I59" s="76"/>
    </row>
    <row r="60" spans="1:9" ht="12" customHeight="1">
      <c r="A60" s="85"/>
      <c r="B60" s="85" t="s">
        <v>96</v>
      </c>
      <c r="C60" s="87">
        <v>2</v>
      </c>
      <c r="D60" s="76"/>
      <c r="E60" s="83" t="s">
        <v>13</v>
      </c>
      <c r="F60" s="76"/>
      <c r="G60" s="76"/>
      <c r="H60" s="76"/>
      <c r="I60" s="76"/>
    </row>
    <row r="61" spans="1:9" ht="12" customHeight="1">
      <c r="A61" s="84"/>
      <c r="B61" s="85"/>
      <c r="C61" s="86"/>
      <c r="D61" s="76"/>
      <c r="E61" s="83"/>
      <c r="F61" s="76"/>
      <c r="G61" s="76"/>
      <c r="H61" s="76"/>
      <c r="I61" s="76"/>
    </row>
    <row r="62" spans="1:9" ht="12" customHeight="1" thickBot="1">
      <c r="A62" s="85"/>
      <c r="B62" s="85" t="s">
        <v>120</v>
      </c>
      <c r="C62" s="95">
        <f>SUM(C59:C61)</f>
        <v>20043518</v>
      </c>
      <c r="D62" s="76"/>
      <c r="E62" s="96" t="s">
        <v>13</v>
      </c>
      <c r="F62" s="76"/>
      <c r="G62" s="76"/>
      <c r="H62" s="76"/>
      <c r="I62" s="76"/>
    </row>
    <row r="63" spans="1:9" ht="12" customHeight="1" thickTop="1">
      <c r="A63" s="85"/>
      <c r="B63" s="85"/>
      <c r="C63" s="86"/>
      <c r="D63" s="76"/>
      <c r="E63" s="83"/>
      <c r="F63" s="76"/>
      <c r="G63" s="76"/>
      <c r="H63" s="76"/>
      <c r="I63" s="76"/>
    </row>
    <row r="64" spans="1:9" ht="12" customHeight="1">
      <c r="A64" s="85"/>
      <c r="B64" s="87"/>
      <c r="C64" s="97"/>
      <c r="D64" s="76"/>
      <c r="E64" s="83"/>
      <c r="F64" s="76"/>
      <c r="G64" s="76"/>
      <c r="H64" s="76"/>
      <c r="I64" s="76"/>
    </row>
    <row r="65" spans="1:9" ht="12" customHeight="1">
      <c r="A65" s="85"/>
      <c r="B65" s="85" t="s">
        <v>97</v>
      </c>
      <c r="C65" s="98"/>
      <c r="D65" s="76"/>
      <c r="E65" s="83"/>
      <c r="F65" s="76"/>
      <c r="G65" s="76"/>
      <c r="H65" s="76"/>
      <c r="I65" s="76"/>
    </row>
    <row r="66" spans="1:9" ht="12" customHeight="1">
      <c r="A66" s="85"/>
      <c r="B66" s="85" t="s">
        <v>98</v>
      </c>
      <c r="C66" s="86">
        <v>19801500</v>
      </c>
      <c r="D66" s="76"/>
      <c r="E66" s="83" t="s">
        <v>13</v>
      </c>
      <c r="F66" s="76"/>
      <c r="G66" s="76"/>
      <c r="H66" s="76"/>
      <c r="I66" s="76"/>
    </row>
    <row r="67" spans="1:9" ht="12" customHeight="1">
      <c r="A67" s="85"/>
      <c r="B67" s="85" t="s">
        <v>99</v>
      </c>
      <c r="C67" s="86">
        <v>242018</v>
      </c>
      <c r="D67" s="76"/>
      <c r="E67" s="83" t="s">
        <v>13</v>
      </c>
      <c r="F67" s="76"/>
      <c r="G67" s="76"/>
      <c r="H67" s="76"/>
      <c r="I67" s="76"/>
    </row>
    <row r="68" spans="1:9" ht="12" customHeight="1" thickBot="1">
      <c r="A68" s="85"/>
      <c r="B68" s="85"/>
      <c r="C68" s="95">
        <f>SUM(C66:C67)</f>
        <v>20043518</v>
      </c>
      <c r="D68" s="76"/>
      <c r="E68" s="96" t="s">
        <v>13</v>
      </c>
      <c r="F68" s="76"/>
      <c r="G68" s="76"/>
      <c r="H68" s="76"/>
      <c r="I68" s="76"/>
    </row>
    <row r="69" spans="1:9" ht="12" customHeight="1" thickTop="1">
      <c r="A69" s="85"/>
      <c r="B69" s="85"/>
      <c r="C69" s="99"/>
      <c r="D69" s="76"/>
      <c r="E69" s="79"/>
      <c r="F69" s="76"/>
      <c r="G69" s="76"/>
      <c r="H69" s="76"/>
      <c r="I69" s="76"/>
    </row>
    <row r="70" spans="1:9" ht="12" customHeight="1" hidden="1">
      <c r="A70" s="85"/>
      <c r="B70" s="85" t="s">
        <v>100</v>
      </c>
      <c r="C70" s="99">
        <f>C62-C68</f>
        <v>0</v>
      </c>
      <c r="D70" s="76"/>
      <c r="E70" s="79"/>
      <c r="F70" s="76"/>
      <c r="G70" s="76"/>
      <c r="H70" s="76"/>
      <c r="I70" s="76"/>
    </row>
    <row r="71" spans="1:9" ht="12" customHeight="1">
      <c r="A71" s="76"/>
      <c r="B71" s="76"/>
      <c r="C71" s="76"/>
      <c r="D71" s="76"/>
      <c r="E71" s="76"/>
      <c r="F71" s="76"/>
      <c r="G71" s="76"/>
      <c r="H71" s="76"/>
      <c r="I71" s="76"/>
    </row>
    <row r="72" spans="1:9" ht="12" customHeight="1">
      <c r="A72" s="76"/>
      <c r="B72" s="76" t="s">
        <v>65</v>
      </c>
      <c r="C72" s="76"/>
      <c r="D72" s="83"/>
      <c r="E72" s="83"/>
      <c r="F72" s="100"/>
      <c r="G72" s="100"/>
      <c r="H72" s="100"/>
      <c r="I72" s="76"/>
    </row>
    <row r="73" spans="1:9" ht="12" customHeight="1">
      <c r="A73" s="76"/>
      <c r="B73" s="76" t="s">
        <v>66</v>
      </c>
      <c r="C73" s="76"/>
      <c r="D73" s="83"/>
      <c r="E73" s="83"/>
      <c r="F73" s="100"/>
      <c r="G73" s="100"/>
      <c r="H73" s="100"/>
      <c r="I73" s="76"/>
    </row>
    <row r="74" spans="1:9" ht="12" customHeight="1">
      <c r="A74" s="76"/>
      <c r="B74" s="76"/>
      <c r="C74" s="76"/>
      <c r="D74" s="76"/>
      <c r="E74" s="76"/>
      <c r="F74" s="76"/>
      <c r="G74" s="76"/>
      <c r="H74" s="76"/>
      <c r="I74" s="76"/>
    </row>
    <row r="75" spans="1:9" ht="12" customHeight="1">
      <c r="A75" s="76"/>
      <c r="B75" s="101"/>
      <c r="C75" s="76"/>
      <c r="D75" s="76"/>
      <c r="E75" s="76"/>
      <c r="F75" s="76"/>
      <c r="G75" s="76"/>
      <c r="H75" s="76"/>
      <c r="I75" s="76"/>
    </row>
    <row r="76" spans="1:9" ht="12" customHeight="1">
      <c r="A76" s="76"/>
      <c r="B76" s="101"/>
      <c r="C76" s="76"/>
      <c r="D76" s="76"/>
      <c r="E76" s="76"/>
      <c r="F76" s="76"/>
      <c r="G76" s="76"/>
      <c r="H76" s="76"/>
      <c r="I76" s="76"/>
    </row>
    <row r="77" spans="1:9" ht="12" customHeight="1">
      <c r="A77" s="76"/>
      <c r="B77" s="76"/>
      <c r="C77" s="76"/>
      <c r="D77" s="76"/>
      <c r="E77" s="76"/>
      <c r="F77" s="76"/>
      <c r="G77" s="76"/>
      <c r="H77" s="76"/>
      <c r="I77" s="76"/>
    </row>
    <row r="78" spans="1:9" ht="12" customHeight="1">
      <c r="A78" s="76"/>
      <c r="B78" s="76"/>
      <c r="C78" s="76"/>
      <c r="D78" s="76"/>
      <c r="E78" s="76"/>
      <c r="F78" s="76"/>
      <c r="G78" s="76"/>
      <c r="H78" s="76"/>
      <c r="I78" s="76"/>
    </row>
    <row r="79" spans="1:9" ht="12" customHeight="1">
      <c r="A79" s="86"/>
      <c r="B79" s="76"/>
      <c r="C79" s="102"/>
      <c r="D79" s="76"/>
      <c r="E79" s="76"/>
      <c r="F79" s="76"/>
      <c r="G79" s="76"/>
      <c r="H79" s="76"/>
      <c r="I79" s="76"/>
    </row>
    <row r="80" spans="1:9" ht="12" customHeight="1">
      <c r="A80" s="76"/>
      <c r="B80" s="76"/>
      <c r="C80" s="76"/>
      <c r="D80" s="76"/>
      <c r="E80" s="76"/>
      <c r="F80" s="76"/>
      <c r="G80" s="76"/>
      <c r="H80" s="76"/>
      <c r="I80" s="76"/>
    </row>
    <row r="81" spans="1:9" ht="12" customHeight="1">
      <c r="A81" s="76"/>
      <c r="B81" s="76"/>
      <c r="C81" s="76"/>
      <c r="D81" s="76"/>
      <c r="E81" s="76"/>
      <c r="F81" s="76"/>
      <c r="G81" s="76"/>
      <c r="H81" s="76"/>
      <c r="I81" s="76"/>
    </row>
    <row r="82" spans="1:9" ht="12" customHeight="1">
      <c r="A82" s="76"/>
      <c r="B82" s="76"/>
      <c r="C82" s="76"/>
      <c r="D82" s="76"/>
      <c r="E82" s="76"/>
      <c r="F82" s="76"/>
      <c r="G82" s="76"/>
      <c r="H82" s="76"/>
      <c r="I82" s="76"/>
    </row>
  </sheetData>
  <printOptions horizontalCentered="1"/>
  <pageMargins left="0.18" right="0.2" top="0.35" bottom="0.27" header="0.17" footer="0.17"/>
  <pageSetup horizontalDpi="600" verticalDpi="600" orientation="portrait"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MsTan</dc:creator>
  <cp:keywords/>
  <dc:description/>
  <cp:lastModifiedBy>clifford</cp:lastModifiedBy>
  <cp:lastPrinted>2005-02-28T11:01:59Z</cp:lastPrinted>
  <dcterms:created xsi:type="dcterms:W3CDTF">2004-11-23T13:42:02Z</dcterms:created>
  <dcterms:modified xsi:type="dcterms:W3CDTF">2005-02-28T11:05:44Z</dcterms:modified>
  <cp:category/>
  <cp:version/>
  <cp:contentType/>
  <cp:contentStatus/>
</cp:coreProperties>
</file>