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  <comment ref="G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<sst xmlns="http://schemas.openxmlformats.org/spreadsheetml/2006/main" count="233" uniqueCount="141">
  <si>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</si>
  <si>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</si>
  <si>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</si>
  <si>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</si>
  <si>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</si>
  <si>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Finance Cost</t>
  </si>
  <si>
    <t>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</si>
  <si>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</si>
  <si>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</si>
  <si>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</si>
  <si>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</si>
  <si>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</si>
  <si>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</si>
  <si>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</si>
  <si>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</si>
  <si>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</si>
  <si>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</si>
  <si>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</si>
  <si>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</si>
  <si>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</si>
  <si>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</si>
  <si>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</si>
  <si>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</si>
  <si>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</si>
  <si>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</si>
  <si>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</si>
  <si>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</si>
  <si>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</si>
  <si>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</si>
  <si>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Share capital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</si>
  <si>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</si>
  <si>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</si>
  <si>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</si>
  <si>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</si>
  <si>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</si>
  <si>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</si>
  <si>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</si>
  <si>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</si>
  <si>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</si>
  <si>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</si>
  <si>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</si>
  <si>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</si>
  <si>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</si>
  <si>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</si>
  <si>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</si>
  <si>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</si>
  <si>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</si>
  <si>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</si>
  <si>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</si>
  <si>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</si>
  <si>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</si>
  <si>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</si>
  <si>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</si>
  <si>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</si>
  <si>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</si>
  <si>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</si>
  <si>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</si>
  <si>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</si>
  <si>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</si>
  <si>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</si>
  <si>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</si>
  <si>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</si>
  <si>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</si>
  <si>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</si>
  <si>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NEGATIVE GOODWILL</t>
  </si>
  <si>
    <t>shares in issue ('000)</t>
  </si>
  <si>
    <t>Interest received</t>
  </si>
  <si>
    <t>Profit before taxation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</si>
  <si>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</si>
  <si>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</si>
  <si>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</si>
  <si>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</si>
  <si>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</si>
  <si>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</si>
  <si>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</si>
  <si>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</si>
  <si>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</si>
  <si>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</si>
  <si>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</si>
  <si>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</si>
  <si>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PREMIUM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</si>
  <si>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</si>
  <si>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</si>
  <si>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</si>
  <si>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</si>
  <si>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</si>
  <si>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</si>
  <si>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</si>
  <si>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</si>
  <si>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The Condensed Consolidated Income Statements should be read in conjunction with the Annual Financial Report for the year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</si>
  <si>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</si>
  <si>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</si>
  <si>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Proposed Dividend</t>
  </si>
  <si>
    <t>The Condensed Consolidated Balance Sheets should be read in conjunction with the Annual Financial Report for the</t>
  </si>
  <si>
    <t>CONDENSED CONSOLIDATED BALANCE SHEET</t>
  </si>
  <si>
    <t>Dividend</t>
  </si>
  <si>
    <t>Dividend paid</t>
  </si>
  <si>
    <t>Proceeds from disposal of fixed assets</t>
  </si>
  <si>
    <t>Net assets per share (sen)</t>
  </si>
  <si>
    <t>Balance at 01.01.2006, as previously stated</t>
  </si>
  <si>
    <t>Balance at 01.01.2006, as restated</t>
  </si>
  <si>
    <t>Attributable to Equity Holders of the Parent</t>
  </si>
  <si>
    <t>MINORITY</t>
  </si>
  <si>
    <t>INTEREST</t>
  </si>
  <si>
    <t>EQUITY</t>
  </si>
  <si>
    <t>Arising from new ordinary shares issued</t>
  </si>
  <si>
    <t>Effects of adopting FRS 3</t>
  </si>
  <si>
    <t>during the period</t>
  </si>
  <si>
    <t>representing total recognised income</t>
  </si>
  <si>
    <t>and expense for the period</t>
  </si>
  <si>
    <t>Profit for the period</t>
  </si>
  <si>
    <t>PREPAID LEASE PAYMENTS</t>
  </si>
  <si>
    <t>Equity attributable to equity holders of the parent</t>
  </si>
  <si>
    <t xml:space="preserve">Share premium </t>
  </si>
  <si>
    <t>TOTAL EQUITY</t>
  </si>
  <si>
    <t>Revenue</t>
  </si>
  <si>
    <t>Operating Expenses</t>
  </si>
  <si>
    <t>Cost of Sales</t>
  </si>
  <si>
    <t>Gross Profit</t>
  </si>
  <si>
    <t>Attributable to:</t>
  </si>
  <si>
    <t>Equity Holders of The Parent</t>
  </si>
  <si>
    <t>Repayments/drawdowns of hire purchase payables</t>
  </si>
  <si>
    <t>Marketable securities</t>
  </si>
  <si>
    <t>Purchase/Proceeds from unit trust</t>
  </si>
  <si>
    <t>Non-Distributable</t>
  </si>
  <si>
    <t>Distributable</t>
  </si>
  <si>
    <t>Profit/(Loss) before Taxation</t>
  </si>
  <si>
    <t>Profit/(Loss) after Taxation</t>
  </si>
  <si>
    <t>Profit/(Loss) for the period</t>
  </si>
  <si>
    <t>ended 31 December 2006 and the accompanying explanatory notes attached to the Quarterly Report.</t>
  </si>
  <si>
    <t>31/12/2006</t>
  </si>
  <si>
    <t>year ended 31 December 2006 and the accompanying explanatory notes attached to the Quarterly Report.</t>
  </si>
  <si>
    <t>Balance at 01.01.2007</t>
  </si>
  <si>
    <t>Repayments/drawdowns of term loans</t>
  </si>
  <si>
    <t>FOR THE QUARTER ENDED 31 DECEMBER 2007</t>
  </si>
  <si>
    <t>Balance at 31.12.2006</t>
  </si>
  <si>
    <t>Balance at 31.12.2007</t>
  </si>
  <si>
    <t>AS AT 31 DECEMBER 2007</t>
  </si>
  <si>
    <t>31/12/2007</t>
  </si>
  <si>
    <t>Net (repayment)/drawdown of bankers' acceptances</t>
  </si>
  <si>
    <t>Net (repayment)/drawdown of trust receipts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</si>
</sst>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"/>
    <numFmt numFmtId="176" formatCode="#,###,"/>
    <numFmt numFmtId="177" formatCode="_(* #,##0,_);_(* \(#,##0,\)"/>
    <numFmt numFmtId="178" formatCode="_(* #,##0.0,_);_(* \(#,##0.0,\)"/>
    <numFmt numFmtId="179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73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right"/>
    </xf>
    <xf numFmtId="179" fontId="0" fillId="0" borderId="0" xfId="15" applyNumberFormat="1" applyAlignment="1">
      <alignment/>
    </xf>
    <xf numFmtId="173" fontId="0" fillId="0" borderId="2" xfId="15" applyNumberFormat="1" applyFont="1" applyBorder="1" applyAlignment="1">
      <alignment horizontal="right"/>
    </xf>
    <xf numFmtId="173" fontId="0" fillId="0" borderId="2" xfId="15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7" xfId="15" applyNumberFormat="1" applyFill="1" applyBorder="1" applyAlignment="1">
      <alignment/>
    </xf>
    <xf numFmtId="173" fontId="0" fillId="0" borderId="8" xfId="15" applyNumberFormat="1" applyFill="1" applyBorder="1" applyAlignment="1">
      <alignment/>
    </xf>
    <xf numFmtId="173" fontId="0" fillId="0" borderId="9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2" xfId="15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4" fillId="0" borderId="0" xfId="0" applyFont="1" applyFill="1" applyAlignment="1">
      <alignment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5267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3</xdr:col>
      <xdr:colOff>66675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>
          <a:off x="2809875" y="1504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>
          <a:off x="6819900" y="1504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57150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38575" y="16668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9</xdr:row>
      <xdr:rowOff>85725</xdr:rowOff>
    </xdr:from>
    <xdr:to>
      <xdr:col>4</xdr:col>
      <xdr:colOff>1304925</xdr:colOff>
      <xdr:row>9</xdr:row>
      <xdr:rowOff>85725</xdr:rowOff>
    </xdr:to>
    <xdr:sp>
      <xdr:nvSpPr>
        <xdr:cNvPr id="5" name="Line 7"/>
        <xdr:cNvSpPr>
          <a:spLocks/>
        </xdr:cNvSpPr>
      </xdr:nvSpPr>
      <xdr:spPr>
        <a:xfrm>
          <a:off x="5095875" y="16668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6" name="Line 13"/>
        <xdr:cNvSpPr>
          <a:spLocks/>
        </xdr:cNvSpPr>
      </xdr:nvSpPr>
      <xdr:spPr>
        <a:xfrm>
          <a:off x="5267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85725</xdr:rowOff>
    </xdr:from>
    <xdr:to>
      <xdr:col>3</xdr:col>
      <xdr:colOff>66675</xdr:colOff>
      <xdr:row>31</xdr:row>
      <xdr:rowOff>85725</xdr:rowOff>
    </xdr:to>
    <xdr:sp>
      <xdr:nvSpPr>
        <xdr:cNvPr id="7" name="Line 14"/>
        <xdr:cNvSpPr>
          <a:spLocks/>
        </xdr:cNvSpPr>
      </xdr:nvSpPr>
      <xdr:spPr>
        <a:xfrm>
          <a:off x="2809875" y="5257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85725</xdr:rowOff>
    </xdr:from>
    <xdr:to>
      <xdr:col>9</xdr:col>
      <xdr:colOff>0</xdr:colOff>
      <xdr:row>31</xdr:row>
      <xdr:rowOff>85725</xdr:rowOff>
    </xdr:to>
    <xdr:sp>
      <xdr:nvSpPr>
        <xdr:cNvPr id="8" name="Line 15"/>
        <xdr:cNvSpPr>
          <a:spLocks/>
        </xdr:cNvSpPr>
      </xdr:nvSpPr>
      <xdr:spPr>
        <a:xfrm>
          <a:off x="6819900" y="5257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85725</xdr:rowOff>
    </xdr:from>
    <xdr:to>
      <xdr:col>4</xdr:col>
      <xdr:colOff>57150</xdr:colOff>
      <xdr:row>32</xdr:row>
      <xdr:rowOff>85725</xdr:rowOff>
    </xdr:to>
    <xdr:sp>
      <xdr:nvSpPr>
        <xdr:cNvPr id="9" name="Line 16"/>
        <xdr:cNvSpPr>
          <a:spLocks/>
        </xdr:cNvSpPr>
      </xdr:nvSpPr>
      <xdr:spPr>
        <a:xfrm>
          <a:off x="3838575" y="541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32</xdr:row>
      <xdr:rowOff>85725</xdr:rowOff>
    </xdr:from>
    <xdr:to>
      <xdr:col>4</xdr:col>
      <xdr:colOff>1304925</xdr:colOff>
      <xdr:row>32</xdr:row>
      <xdr:rowOff>85725</xdr:rowOff>
    </xdr:to>
    <xdr:sp>
      <xdr:nvSpPr>
        <xdr:cNvPr id="10" name="Line 17"/>
        <xdr:cNvSpPr>
          <a:spLocks/>
        </xdr:cNvSpPr>
      </xdr:nvSpPr>
      <xdr:spPr>
        <a:xfrm>
          <a:off x="5095875" y="5419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85725</xdr:rowOff>
    </xdr:from>
    <xdr:to>
      <xdr:col>4</xdr:col>
      <xdr:colOff>57150</xdr:colOff>
      <xdr:row>32</xdr:row>
      <xdr:rowOff>85725</xdr:rowOff>
    </xdr:to>
    <xdr:sp>
      <xdr:nvSpPr>
        <xdr:cNvPr id="11" name="Line 18"/>
        <xdr:cNvSpPr>
          <a:spLocks/>
        </xdr:cNvSpPr>
      </xdr:nvSpPr>
      <xdr:spPr>
        <a:xfrm>
          <a:off x="3838575" y="541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32</xdr:row>
      <xdr:rowOff>85725</xdr:rowOff>
    </xdr:from>
    <xdr:to>
      <xdr:col>4</xdr:col>
      <xdr:colOff>1304925</xdr:colOff>
      <xdr:row>32</xdr:row>
      <xdr:rowOff>85725</xdr:rowOff>
    </xdr:to>
    <xdr:sp>
      <xdr:nvSpPr>
        <xdr:cNvPr id="12" name="Line 19"/>
        <xdr:cNvSpPr>
          <a:spLocks/>
        </xdr:cNvSpPr>
      </xdr:nvSpPr>
      <xdr:spPr>
        <a:xfrm>
          <a:off x="5095875" y="5419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C17" sqref="C17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281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134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71" t="s">
        <v>8</v>
      </c>
      <c r="D9" s="71"/>
      <c r="E9" s="71"/>
      <c r="F9" s="5"/>
      <c r="G9" s="71" t="s">
        <v>14</v>
      </c>
      <c r="H9" s="71"/>
      <c r="I9" s="71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46" t="s">
        <v>11</v>
      </c>
      <c r="D11" s="5"/>
      <c r="E11" s="46" t="s">
        <v>10</v>
      </c>
      <c r="F11" s="5"/>
      <c r="G11" s="46" t="s">
        <v>11</v>
      </c>
      <c r="H11" s="5"/>
      <c r="I11" s="46" t="s">
        <v>10</v>
      </c>
    </row>
    <row r="12" spans="3:9" ht="15">
      <c r="C12" s="46" t="s">
        <v>12</v>
      </c>
      <c r="D12" s="5"/>
      <c r="E12" s="46" t="s">
        <v>13</v>
      </c>
      <c r="F12" s="5"/>
      <c r="G12" s="46" t="s">
        <v>12</v>
      </c>
      <c r="H12" s="5"/>
      <c r="I12" s="46" t="s">
        <v>13</v>
      </c>
    </row>
    <row r="13" spans="3:9" ht="15">
      <c r="C13" s="46" t="s">
        <v>75</v>
      </c>
      <c r="D13" s="5"/>
      <c r="E13" s="46" t="s">
        <v>75</v>
      </c>
      <c r="F13" s="5"/>
      <c r="G13" s="46" t="s">
        <v>15</v>
      </c>
      <c r="H13" s="5"/>
      <c r="I13" s="46" t="s">
        <v>16</v>
      </c>
    </row>
    <row r="14" spans="3:9" ht="15">
      <c r="C14" s="47" t="s">
        <v>138</v>
      </c>
      <c r="D14" s="6"/>
      <c r="E14" s="47" t="s">
        <v>130</v>
      </c>
      <c r="F14" s="6"/>
      <c r="G14" s="47" t="s">
        <v>138</v>
      </c>
      <c r="H14" s="6"/>
      <c r="I14" s="47" t="s">
        <v>130</v>
      </c>
    </row>
    <row r="15" spans="3:9" ht="15">
      <c r="C15" s="48" t="s">
        <v>9</v>
      </c>
      <c r="D15" s="7"/>
      <c r="E15" s="48" t="s">
        <v>9</v>
      </c>
      <c r="F15" s="7"/>
      <c r="G15" s="48" t="s">
        <v>9</v>
      </c>
      <c r="H15" s="7"/>
      <c r="I15" s="48" t="s">
        <v>9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3.5">
      <c r="A17" t="s">
        <v>115</v>
      </c>
      <c r="C17" s="15">
        <v>19590</v>
      </c>
      <c r="E17" s="15">
        <v>13180</v>
      </c>
      <c r="G17" s="15">
        <v>71517</v>
      </c>
      <c r="I17" s="15">
        <v>55468</v>
      </c>
    </row>
    <row r="18" spans="1:9" ht="12.75">
      <c r="A18" t="s">
        <v>117</v>
      </c>
      <c r="C18" s="15">
        <v>-17839</v>
      </c>
      <c r="E18" s="15">
        <v>-11525</v>
      </c>
      <c r="G18" s="15">
        <v>-64529</v>
      </c>
      <c r="I18" s="15">
        <v>-49685</v>
      </c>
    </row>
    <row r="19" spans="3:9" ht="12.75">
      <c r="C19" s="10"/>
      <c r="E19" s="10"/>
      <c r="G19" s="10"/>
      <c r="I19" s="10"/>
    </row>
    <row r="20" spans="1:9" ht="12.75">
      <c r="A20" s="1" t="s">
        <v>118</v>
      </c>
      <c r="C20" s="15">
        <f>C17+C18</f>
        <v>1751</v>
      </c>
      <c r="E20" s="15">
        <f>E17+E18</f>
        <v>1655</v>
      </c>
      <c r="G20" s="15">
        <f>G17+G18</f>
        <v>6988</v>
      </c>
      <c r="I20" s="15">
        <f>I17+I18</f>
        <v>5783</v>
      </c>
    </row>
    <row r="21" spans="3:9" ht="12.75">
      <c r="C21" s="67"/>
      <c r="E21" s="67"/>
      <c r="G21" s="67"/>
      <c r="H21" s="67"/>
      <c r="I21" s="67"/>
    </row>
    <row r="22" spans="1:9" ht="12.75">
      <c r="A22" t="s">
        <v>74</v>
      </c>
      <c r="C22" s="9">
        <v>319</v>
      </c>
      <c r="E22" s="9">
        <v>46</v>
      </c>
      <c r="G22" s="9">
        <v>400</v>
      </c>
      <c r="I22" s="9">
        <v>165</v>
      </c>
    </row>
    <row r="23" spans="1:9" ht="12.75">
      <c r="A23" t="s">
        <v>116</v>
      </c>
      <c r="C23" s="9">
        <v>-597</v>
      </c>
      <c r="E23" s="9">
        <v>-823</v>
      </c>
      <c r="G23" s="9">
        <v>-3064</v>
      </c>
      <c r="I23" s="9">
        <v>-3330</v>
      </c>
    </row>
    <row r="24" spans="1:9" ht="12.75">
      <c r="A24" s="50" t="s">
        <v>5</v>
      </c>
      <c r="C24" s="9">
        <v>-294</v>
      </c>
      <c r="E24" s="9">
        <v>-409</v>
      </c>
      <c r="G24" s="9">
        <v>-1427</v>
      </c>
      <c r="I24" s="9">
        <v>-1369</v>
      </c>
    </row>
    <row r="25" spans="1:9" ht="12.75">
      <c r="A25" s="50"/>
      <c r="C25" s="10"/>
      <c r="E25" s="10"/>
      <c r="G25" s="10"/>
      <c r="I25" s="10"/>
    </row>
    <row r="26" spans="1:9" ht="12.75">
      <c r="A26" s="51" t="s">
        <v>126</v>
      </c>
      <c r="C26" s="9">
        <f>SUM(C20:C25)</f>
        <v>1179</v>
      </c>
      <c r="E26" s="9">
        <f>SUM(E20:E25)</f>
        <v>469</v>
      </c>
      <c r="G26" s="9">
        <f>SUM(G20:G25)</f>
        <v>2897</v>
      </c>
      <c r="I26" s="9">
        <f>SUM(I20:I25)</f>
        <v>1249</v>
      </c>
    </row>
    <row r="27" spans="1:9" ht="12.75">
      <c r="A27" s="50"/>
      <c r="C27" s="9"/>
      <c r="E27" s="9"/>
      <c r="G27" s="9"/>
      <c r="I27" s="9"/>
    </row>
    <row r="28" spans="1:9" ht="12.75">
      <c r="A28" s="50" t="s">
        <v>6</v>
      </c>
      <c r="C28" s="9">
        <v>-155</v>
      </c>
      <c r="E28" s="9">
        <v>-240</v>
      </c>
      <c r="G28" s="9">
        <v>-634</v>
      </c>
      <c r="I28" s="9">
        <v>-547</v>
      </c>
    </row>
    <row r="29" spans="1:9" ht="12.75">
      <c r="A29" s="50"/>
      <c r="C29" s="10"/>
      <c r="E29" s="10"/>
      <c r="G29" s="10"/>
      <c r="I29" s="10"/>
    </row>
    <row r="30" spans="1:9" ht="12.75">
      <c r="A30" s="51" t="s">
        <v>127</v>
      </c>
      <c r="C30" s="17">
        <f>SUM(C26:C29)</f>
        <v>1024</v>
      </c>
      <c r="E30" s="17">
        <f>SUM(E26:E29)</f>
        <v>229</v>
      </c>
      <c r="G30" s="17">
        <f>SUM(G26:G29)</f>
        <v>2263</v>
      </c>
      <c r="I30" s="17">
        <f>SUM(I26:I29)</f>
        <v>702</v>
      </c>
    </row>
    <row r="31" spans="1:9" ht="12.75">
      <c r="A31" s="50"/>
      <c r="C31" s="9"/>
      <c r="E31" s="9"/>
      <c r="G31" s="9"/>
      <c r="I31" s="9"/>
    </row>
    <row r="32" spans="1:9" ht="12.75">
      <c r="A32" s="50" t="s">
        <v>7</v>
      </c>
      <c r="C32" s="9">
        <v>0</v>
      </c>
      <c r="E32" s="9">
        <v>0</v>
      </c>
      <c r="G32" s="9">
        <v>0</v>
      </c>
      <c r="I32" s="9">
        <v>0</v>
      </c>
    </row>
    <row r="33" spans="1:9" ht="12.75">
      <c r="A33" s="50"/>
      <c r="C33" s="9"/>
      <c r="E33" s="9"/>
      <c r="G33" s="9"/>
      <c r="I33" s="9"/>
    </row>
    <row r="34" spans="1:9" ht="13.5" thickBot="1">
      <c r="A34" s="51" t="s">
        <v>128</v>
      </c>
      <c r="C34" s="11">
        <f>SUM(C30:C33)</f>
        <v>1024</v>
      </c>
      <c r="E34" s="11">
        <f>SUM(E30:E33)</f>
        <v>229</v>
      </c>
      <c r="G34" s="11">
        <f>SUM(G30:G33)</f>
        <v>2263</v>
      </c>
      <c r="I34" s="11">
        <f>SUM(I30:I33)</f>
        <v>702</v>
      </c>
    </row>
    <row r="35" spans="1:9" ht="13.5" thickTop="1">
      <c r="A35" s="50"/>
      <c r="C35" s="15"/>
      <c r="E35" s="15"/>
      <c r="G35" s="15"/>
      <c r="I35" s="15"/>
    </row>
    <row r="36" spans="1:9" ht="12.75">
      <c r="A36" s="51" t="s">
        <v>119</v>
      </c>
      <c r="C36" s="15"/>
      <c r="E36" s="15"/>
      <c r="G36" s="15"/>
      <c r="I36" s="15"/>
    </row>
    <row r="37" spans="1:9" ht="13.5" thickBot="1">
      <c r="A37" s="1" t="s">
        <v>120</v>
      </c>
      <c r="C37" s="8">
        <f>C34</f>
        <v>1024</v>
      </c>
      <c r="E37" s="8">
        <f>E34</f>
        <v>229</v>
      </c>
      <c r="G37" s="8">
        <f>G34</f>
        <v>2263</v>
      </c>
      <c r="I37" s="8">
        <f>I34</f>
        <v>702</v>
      </c>
    </row>
    <row r="38" spans="3:9" ht="12.75">
      <c r="C38" s="9"/>
      <c r="E38" s="9"/>
      <c r="G38" s="9"/>
      <c r="I38" s="9"/>
    </row>
    <row r="39" spans="1:9" ht="12.75">
      <c r="A39" t="s">
        <v>17</v>
      </c>
      <c r="C39" s="9"/>
      <c r="E39" s="9"/>
      <c r="G39" s="9"/>
      <c r="I39" s="9"/>
    </row>
    <row r="40" spans="1:9" ht="12.75">
      <c r="A40" t="s">
        <v>65</v>
      </c>
      <c r="C40" s="9">
        <v>143000</v>
      </c>
      <c r="E40" s="9">
        <v>137042</v>
      </c>
      <c r="G40" s="9">
        <v>143000</v>
      </c>
      <c r="I40" s="9">
        <v>137042</v>
      </c>
    </row>
    <row r="41" spans="3:9" ht="12.75">
      <c r="C41" s="9"/>
      <c r="E41" s="9"/>
      <c r="G41" s="9"/>
      <c r="I41" s="9"/>
    </row>
    <row r="42" spans="1:11" ht="12.75">
      <c r="A42" t="s">
        <v>70</v>
      </c>
      <c r="C42" s="18">
        <f>C34/C40*100</f>
        <v>0.7160839160839161</v>
      </c>
      <c r="E42" s="18">
        <f>E34/E40*100</f>
        <v>0.16710205630390684</v>
      </c>
      <c r="G42" s="18">
        <f>G34/G40*100</f>
        <v>1.5825174825174826</v>
      </c>
      <c r="I42" s="18">
        <f>I34/I40*100</f>
        <v>0.5122517184512777</v>
      </c>
      <c r="K42" s="70"/>
    </row>
    <row r="43" spans="3:9" ht="12.75">
      <c r="C43" s="18"/>
      <c r="E43" s="18"/>
      <c r="G43" s="18"/>
      <c r="I43" s="18"/>
    </row>
    <row r="44" spans="1:9" ht="12.75">
      <c r="A44" t="s">
        <v>69</v>
      </c>
      <c r="C44" s="28" t="s">
        <v>18</v>
      </c>
      <c r="E44" s="28" t="s">
        <v>18</v>
      </c>
      <c r="G44" s="29" t="s">
        <v>18</v>
      </c>
      <c r="I44" s="29" t="s">
        <v>18</v>
      </c>
    </row>
    <row r="45" spans="3:9" ht="12.75">
      <c r="C45" s="28"/>
      <c r="E45" s="28"/>
      <c r="G45" s="29"/>
      <c r="I45" s="29"/>
    </row>
    <row r="46" spans="1:9" ht="12.75">
      <c r="A46" t="s">
        <v>72</v>
      </c>
      <c r="C46" s="28" t="s">
        <v>18</v>
      </c>
      <c r="E46" s="28" t="s">
        <v>18</v>
      </c>
      <c r="G46" s="29" t="s">
        <v>18</v>
      </c>
      <c r="I46" s="29" t="s">
        <v>18</v>
      </c>
    </row>
    <row r="47" spans="3:7" ht="12.75">
      <c r="C47" s="9"/>
      <c r="G47" s="9"/>
    </row>
    <row r="48" ht="12.75">
      <c r="A48" s="26" t="s">
        <v>89</v>
      </c>
    </row>
    <row r="49" ht="12.75">
      <c r="A49" s="26" t="s">
        <v>129</v>
      </c>
    </row>
    <row r="50" ht="12.75">
      <c r="A50" s="26"/>
    </row>
    <row r="51" ht="12.75">
      <c r="A51" s="26"/>
    </row>
    <row r="52" ht="12.75">
      <c r="A52" s="26"/>
    </row>
    <row r="53" spans="1:5" ht="12.75">
      <c r="A53" s="26"/>
      <c r="E53" s="69"/>
    </row>
    <row r="54" spans="1:5" ht="12.75">
      <c r="A54" s="26"/>
      <c r="E54" s="69"/>
    </row>
    <row r="55" spans="1:5" ht="12.75">
      <c r="A55" s="26"/>
      <c r="E55" s="70"/>
    </row>
  </sheetData>
  <mergeCells count="2">
    <mergeCell ref="C9:E9"/>
    <mergeCell ref="G9:I9"/>
  </mergeCells>
  <printOptions/>
  <pageMargins left="0.35433070866141736" right="0.15748031496062992" top="0.5118110236220472" bottom="0.5905511811023623" header="0.5118110236220472" footer="0.31496062992125984"/>
  <pageSetup horizontalDpi="600" verticalDpi="600" orientation="portrait" paperSize="9" scale="90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A19" sqref="A19"/>
    </sheetView>
  </sheetViews>
  <sheetFormatPr defaultColWidth="9.140625" defaultRowHeight="13.5"/>
  <cols>
    <col min="1" max="1" width="48.4218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5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4" ht="13.5"/>
    <row r="5" ht="16.5">
      <c r="A5" s="2" t="s">
        <v>94</v>
      </c>
    </row>
    <row r="6" ht="16.5">
      <c r="A6" s="2" t="s">
        <v>137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31</v>
      </c>
      <c r="E9" s="52" t="s">
        <v>32</v>
      </c>
    </row>
    <row r="10" ht="15">
      <c r="A10" s="1"/>
    </row>
    <row r="11" spans="1:5" ht="15">
      <c r="A11" s="1"/>
      <c r="C11" s="46" t="s">
        <v>76</v>
      </c>
      <c r="D11" s="46"/>
      <c r="E11" s="53" t="s">
        <v>76</v>
      </c>
    </row>
    <row r="12" spans="3:5" ht="15">
      <c r="C12" s="47" t="s">
        <v>138</v>
      </c>
      <c r="D12" s="46"/>
      <c r="E12" s="54" t="s">
        <v>130</v>
      </c>
    </row>
    <row r="13" spans="3:5" ht="15">
      <c r="C13" s="47" t="s">
        <v>9</v>
      </c>
      <c r="D13" s="46"/>
      <c r="E13" s="54" t="s">
        <v>9</v>
      </c>
    </row>
    <row r="14" ht="12.75" hidden="1">
      <c r="A14" s="1"/>
    </row>
    <row r="15" spans="1:5" ht="15">
      <c r="A15" s="1" t="s">
        <v>59</v>
      </c>
      <c r="C15" s="9">
        <v>23932</v>
      </c>
      <c r="E15" s="55">
        <v>21290</v>
      </c>
    </row>
    <row r="16" spans="1:5" ht="15">
      <c r="A16" s="1" t="s">
        <v>111</v>
      </c>
      <c r="C16" s="9">
        <v>2186</v>
      </c>
      <c r="E16" s="55">
        <v>2266</v>
      </c>
    </row>
    <row r="17" spans="1:6" ht="12.75">
      <c r="A17" s="1" t="s">
        <v>60</v>
      </c>
      <c r="C17" s="15">
        <v>1792</v>
      </c>
      <c r="E17" s="56">
        <v>1792</v>
      </c>
      <c r="F17" s="49"/>
    </row>
    <row r="18" spans="1:5" ht="12.75" hidden="1">
      <c r="A18" s="1" t="s">
        <v>64</v>
      </c>
      <c r="C18" s="15">
        <v>0</v>
      </c>
      <c r="E18" s="56">
        <v>0</v>
      </c>
    </row>
    <row r="19" spans="3:5" ht="12.75">
      <c r="C19" s="39"/>
      <c r="E19" s="55"/>
    </row>
    <row r="20" spans="1:5" ht="12.75">
      <c r="A20" s="1" t="s">
        <v>19</v>
      </c>
      <c r="C20" s="9"/>
      <c r="E20" s="55"/>
    </row>
    <row r="21" spans="1:5" ht="12.75">
      <c r="A21" t="s">
        <v>20</v>
      </c>
      <c r="C21" s="19">
        <v>13044</v>
      </c>
      <c r="E21" s="57">
        <v>8584</v>
      </c>
    </row>
    <row r="22" spans="1:5" ht="12.75">
      <c r="A22" t="s">
        <v>21</v>
      </c>
      <c r="C22" s="20">
        <v>13308</v>
      </c>
      <c r="E22" s="58">
        <v>10025</v>
      </c>
    </row>
    <row r="23" spans="1:5" ht="12.75">
      <c r="A23" t="s">
        <v>58</v>
      </c>
      <c r="C23" s="20">
        <v>451</v>
      </c>
      <c r="E23" s="58">
        <f>3086+511</f>
        <v>3597</v>
      </c>
    </row>
    <row r="24" spans="1:5" ht="12.75">
      <c r="A24" t="s">
        <v>122</v>
      </c>
      <c r="C24" s="20">
        <v>16</v>
      </c>
      <c r="E24" s="58">
        <v>1067</v>
      </c>
    </row>
    <row r="25" spans="1:5" ht="12.75">
      <c r="A25" t="s">
        <v>22</v>
      </c>
      <c r="C25" s="20">
        <v>1813</v>
      </c>
      <c r="E25" s="58">
        <v>371</v>
      </c>
    </row>
    <row r="26" spans="1:6" ht="12.75">
      <c r="A26" t="s">
        <v>23</v>
      </c>
      <c r="C26" s="21">
        <v>3898</v>
      </c>
      <c r="E26" s="59">
        <v>1666</v>
      </c>
      <c r="F26" s="49"/>
    </row>
    <row r="27" spans="3:5" ht="12.75">
      <c r="C27" s="21">
        <f>SUM(C21:C26)</f>
        <v>32530</v>
      </c>
      <c r="E27" s="59">
        <f>SUM(E21:E26)</f>
        <v>25310</v>
      </c>
    </row>
    <row r="28" spans="3:5" ht="12.75">
      <c r="C28" s="9"/>
      <c r="E28" s="55"/>
    </row>
    <row r="29" spans="1:5" ht="12.75">
      <c r="A29" s="1" t="s">
        <v>24</v>
      </c>
      <c r="C29" s="9"/>
      <c r="E29" s="55"/>
    </row>
    <row r="30" spans="1:5" ht="12.75">
      <c r="A30" t="s">
        <v>25</v>
      </c>
      <c r="C30" s="19">
        <v>7490</v>
      </c>
      <c r="E30" s="57">
        <v>5485</v>
      </c>
    </row>
    <row r="31" spans="1:5" ht="12.75">
      <c r="A31" t="s">
        <v>26</v>
      </c>
      <c r="C31" s="20">
        <v>1314</v>
      </c>
      <c r="E31" s="58">
        <v>1493</v>
      </c>
    </row>
    <row r="32" spans="1:5" ht="12.75" hidden="1">
      <c r="A32" t="s">
        <v>27</v>
      </c>
      <c r="C32" s="20"/>
      <c r="E32" s="58">
        <v>0</v>
      </c>
    </row>
    <row r="33" spans="1:5" ht="12.75">
      <c r="A33" t="s">
        <v>28</v>
      </c>
      <c r="C33" s="20">
        <v>18360</v>
      </c>
      <c r="E33" s="58">
        <v>12860</v>
      </c>
    </row>
    <row r="34" spans="1:5" ht="12.75">
      <c r="A34" t="s">
        <v>6</v>
      </c>
      <c r="C34" s="20">
        <v>9</v>
      </c>
      <c r="E34" s="58">
        <v>20</v>
      </c>
    </row>
    <row r="35" spans="3:5" ht="12.75">
      <c r="C35" s="22">
        <f>SUM(C30:C34)</f>
        <v>27173</v>
      </c>
      <c r="E35" s="60">
        <f>SUM(E30:E34)</f>
        <v>19858</v>
      </c>
    </row>
    <row r="36" spans="3:5" ht="12.75">
      <c r="C36" s="9"/>
      <c r="E36" s="55"/>
    </row>
    <row r="37" spans="1:5" ht="12.75">
      <c r="A37" s="1" t="s">
        <v>86</v>
      </c>
      <c r="C37" s="15">
        <f>C27-C35</f>
        <v>5357</v>
      </c>
      <c r="E37" s="56">
        <f>E27-E35</f>
        <v>5452</v>
      </c>
    </row>
    <row r="38" spans="3:5" ht="13.5" thickBot="1">
      <c r="C38" s="11">
        <f>C37+C15+C17+C18+C16</f>
        <v>33267</v>
      </c>
      <c r="E38" s="61">
        <f>E37+E15+E17+E18+E16</f>
        <v>30800</v>
      </c>
    </row>
    <row r="39" spans="3:5" ht="13.5" thickTop="1">
      <c r="C39" s="9"/>
      <c r="E39" s="55"/>
    </row>
    <row r="40" spans="1:5" ht="12.75">
      <c r="A40" s="1" t="s">
        <v>104</v>
      </c>
      <c r="C40" s="9"/>
      <c r="E40" s="55"/>
    </row>
    <row r="41" spans="1:5" ht="12.75">
      <c r="A41" s="1" t="s">
        <v>112</v>
      </c>
      <c r="C41" s="9"/>
      <c r="E41" s="55"/>
    </row>
    <row r="42" spans="1:5" ht="12.75">
      <c r="A42" t="s">
        <v>29</v>
      </c>
      <c r="C42" s="9">
        <v>14300</v>
      </c>
      <c r="E42" s="55">
        <v>14300</v>
      </c>
    </row>
    <row r="43" spans="1:5" ht="12.75">
      <c r="A43" t="s">
        <v>113</v>
      </c>
      <c r="C43" s="9">
        <v>6320</v>
      </c>
      <c r="E43" s="55">
        <v>6320</v>
      </c>
    </row>
    <row r="44" spans="1:5" ht="12.75">
      <c r="A44" t="s">
        <v>68</v>
      </c>
      <c r="C44" s="10">
        <v>6921</v>
      </c>
      <c r="E44" s="62">
        <v>4658</v>
      </c>
    </row>
    <row r="45" spans="1:5" ht="12.75" hidden="1">
      <c r="A45" t="s">
        <v>92</v>
      </c>
      <c r="C45" s="15">
        <v>0</v>
      </c>
      <c r="E45" s="56"/>
    </row>
    <row r="46" spans="3:5" ht="12.75" hidden="1">
      <c r="C46" s="10"/>
      <c r="E46" s="62"/>
    </row>
    <row r="47" spans="1:5" ht="12.75">
      <c r="A47" s="1"/>
      <c r="C47" s="9">
        <f>SUM(C42:C46)</f>
        <v>27541</v>
      </c>
      <c r="E47" s="55">
        <f>SUM(E42:E46)</f>
        <v>25278</v>
      </c>
    </row>
    <row r="48" spans="1:5" ht="12.75">
      <c r="A48" s="1" t="s">
        <v>7</v>
      </c>
      <c r="C48" s="10">
        <v>0</v>
      </c>
      <c r="E48" s="62">
        <v>0</v>
      </c>
    </row>
    <row r="49" spans="1:5" ht="12.75">
      <c r="A49" s="1" t="s">
        <v>114</v>
      </c>
      <c r="C49" s="15">
        <f>C47+C48</f>
        <v>27541</v>
      </c>
      <c r="E49" s="56">
        <f>E47+E48</f>
        <v>25278</v>
      </c>
    </row>
    <row r="50" spans="3:5" ht="12.75">
      <c r="C50" s="9"/>
      <c r="E50" s="55"/>
    </row>
    <row r="51" spans="1:5" ht="12.75">
      <c r="A51" s="1" t="s">
        <v>71</v>
      </c>
      <c r="C51" s="10"/>
      <c r="E51" s="62"/>
    </row>
    <row r="52" spans="1:5" ht="12.75" hidden="1">
      <c r="A52" s="13" t="s">
        <v>27</v>
      </c>
      <c r="C52" s="19">
        <v>0</v>
      </c>
      <c r="E52" s="57">
        <v>0</v>
      </c>
    </row>
    <row r="53" spans="1:6" ht="12.75">
      <c r="A53" t="s">
        <v>28</v>
      </c>
      <c r="C53" s="20">
        <v>3467</v>
      </c>
      <c r="E53" s="58">
        <v>3586</v>
      </c>
      <c r="F53" s="49"/>
    </row>
    <row r="54" spans="1:5" ht="12.75">
      <c r="A54" t="s">
        <v>30</v>
      </c>
      <c r="C54" s="21">
        <v>2259</v>
      </c>
      <c r="E54" s="59">
        <v>1936</v>
      </c>
    </row>
    <row r="55" spans="3:5" ht="12.75">
      <c r="C55" s="9"/>
      <c r="E55" s="55"/>
    </row>
    <row r="56" spans="3:5" ht="13.5" thickBot="1">
      <c r="C56" s="11">
        <f>SUM(C52:C54)+C47</f>
        <v>33267</v>
      </c>
      <c r="E56" s="61">
        <f>SUM(E53:E54)+E47</f>
        <v>30800</v>
      </c>
    </row>
    <row r="57" spans="3:5" ht="13.5" thickTop="1">
      <c r="C57" s="9">
        <f>C38-C56</f>
        <v>0</v>
      </c>
      <c r="E57" s="55"/>
    </row>
    <row r="58" spans="1:5" ht="12.75">
      <c r="A58" s="26" t="s">
        <v>98</v>
      </c>
      <c r="B58" s="26"/>
      <c r="C58" s="27">
        <f>C47/C42*10</f>
        <v>19.25944055944056</v>
      </c>
      <c r="E58" s="63">
        <f>E47/E42*10</f>
        <v>17.676923076923078</v>
      </c>
    </row>
    <row r="60" ht="12.75" hidden="1">
      <c r="A60" s="35" t="s">
        <v>88</v>
      </c>
    </row>
    <row r="61" ht="12.75">
      <c r="A61" s="26" t="s">
        <v>93</v>
      </c>
    </row>
    <row r="62" ht="12.75">
      <c r="A62" s="26" t="s">
        <v>131</v>
      </c>
    </row>
  </sheetData>
  <printOptions/>
  <pageMargins left="0.3937007874015748" right="0.3937007874015748" top="0.5118110236220472" bottom="0.4724409448818898" header="0.5118110236220472" footer="0.2755905511811024"/>
  <pageSetup horizontalDpi="600" verticalDpi="600" orientation="portrait" paperSize="9" scale="90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0" zoomScaleNormal="80" workbookViewId="0" topLeftCell="A1">
      <selection activeCell="G25" sqref="G25"/>
    </sheetView>
  </sheetViews>
  <sheetFormatPr defaultColWidth="9.140625" defaultRowHeight="13.5"/>
  <cols>
    <col min="1" max="1" width="39.421875" style="50" customWidth="1"/>
    <col min="2" max="2" width="2.7109375" style="0" customWidth="1"/>
    <col min="3" max="3" width="13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21.7109375" style="0" bestFit="1" customWidth="1"/>
    <col min="8" max="8" width="1.7109375" style="0" customWidth="1"/>
    <col min="9" max="9" width="13.710937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13.7109375" style="0" customWidth="1"/>
  </cols>
  <sheetData>
    <row r="1" ht="15.75">
      <c r="A1" s="64" t="s">
        <v>0</v>
      </c>
    </row>
    <row r="2" ht="12.75">
      <c r="A2" s="50" t="s">
        <v>2</v>
      </c>
    </row>
    <row r="3" ht="12.75">
      <c r="A3" s="50" t="s">
        <v>1</v>
      </c>
    </row>
    <row r="5" ht="15.75">
      <c r="A5" s="64" t="s">
        <v>62</v>
      </c>
    </row>
    <row r="6" ht="15.75">
      <c r="A6" s="64" t="s">
        <v>134</v>
      </c>
    </row>
    <row r="7" ht="12.75">
      <c r="A7" s="51" t="s">
        <v>4</v>
      </c>
    </row>
    <row r="8" ht="12.75">
      <c r="A8" s="51"/>
    </row>
    <row r="9" spans="1:13" ht="12.75">
      <c r="A9" s="51"/>
      <c r="C9" s="43"/>
      <c r="E9" s="72" t="s">
        <v>101</v>
      </c>
      <c r="F9" s="72"/>
      <c r="G9" s="72"/>
      <c r="I9" s="44"/>
      <c r="K9" s="5" t="s">
        <v>102</v>
      </c>
      <c r="M9" s="5" t="s">
        <v>36</v>
      </c>
    </row>
    <row r="10" spans="5:13" ht="12.75">
      <c r="E10" s="45" t="s">
        <v>124</v>
      </c>
      <c r="F10" s="42"/>
      <c r="G10" s="5" t="s">
        <v>125</v>
      </c>
      <c r="K10" s="5" t="s">
        <v>103</v>
      </c>
      <c r="M10" s="5" t="s">
        <v>104</v>
      </c>
    </row>
    <row r="11" spans="3:9" ht="12.75">
      <c r="C11" s="5" t="s">
        <v>33</v>
      </c>
      <c r="D11" s="5"/>
      <c r="E11" s="5" t="s">
        <v>33</v>
      </c>
      <c r="F11" s="5"/>
      <c r="G11" s="5" t="s">
        <v>61</v>
      </c>
      <c r="H11" s="5"/>
      <c r="I11" s="5"/>
    </row>
    <row r="12" spans="3:9" ht="12.75">
      <c r="C12" s="5" t="s">
        <v>34</v>
      </c>
      <c r="D12" s="5"/>
      <c r="E12" s="5" t="s">
        <v>80</v>
      </c>
      <c r="F12" s="5"/>
      <c r="G12" s="5" t="s">
        <v>35</v>
      </c>
      <c r="H12" s="5"/>
      <c r="I12" s="5" t="s">
        <v>36</v>
      </c>
    </row>
    <row r="13" spans="3:13" ht="12.75">
      <c r="C13" s="5" t="s">
        <v>9</v>
      </c>
      <c r="D13" s="5"/>
      <c r="E13" s="5" t="s">
        <v>9</v>
      </c>
      <c r="F13" s="5"/>
      <c r="G13" s="5" t="s">
        <v>9</v>
      </c>
      <c r="H13" s="5"/>
      <c r="I13" s="5" t="s">
        <v>9</v>
      </c>
      <c r="K13" s="5" t="s">
        <v>9</v>
      </c>
      <c r="M13" s="5" t="s">
        <v>9</v>
      </c>
    </row>
    <row r="15" spans="1:13" ht="12.75">
      <c r="A15" s="68" t="s">
        <v>132</v>
      </c>
      <c r="C15" s="23">
        <v>14300</v>
      </c>
      <c r="D15" s="24"/>
      <c r="E15" s="24">
        <v>6320</v>
      </c>
      <c r="F15" s="37"/>
      <c r="G15" s="24">
        <v>4658</v>
      </c>
      <c r="H15" s="24"/>
      <c r="I15" s="24">
        <f>C15+E15+G15</f>
        <v>25278</v>
      </c>
      <c r="J15" s="9"/>
      <c r="K15" s="9">
        <v>0</v>
      </c>
      <c r="L15" s="9"/>
      <c r="M15" s="9">
        <f>I15+K15</f>
        <v>25278</v>
      </c>
    </row>
    <row r="16" spans="3:13" ht="12.75">
      <c r="C16" s="24"/>
      <c r="D16" s="24"/>
      <c r="E16" s="24"/>
      <c r="F16" s="24"/>
      <c r="G16" s="24"/>
      <c r="H16" s="24"/>
      <c r="I16" s="24"/>
      <c r="J16" s="9"/>
      <c r="K16" s="9"/>
      <c r="L16" s="9"/>
      <c r="M16" s="9"/>
    </row>
    <row r="17" spans="1:13" ht="12.75">
      <c r="A17" s="50" t="s">
        <v>37</v>
      </c>
      <c r="C17" s="24">
        <v>0</v>
      </c>
      <c r="D17" s="24"/>
      <c r="E17" s="24">
        <v>0</v>
      </c>
      <c r="F17" s="24"/>
      <c r="G17" s="24">
        <v>0</v>
      </c>
      <c r="H17" s="24"/>
      <c r="I17" s="24">
        <f>C17+E17+G17</f>
        <v>0</v>
      </c>
      <c r="J17" s="9"/>
      <c r="K17" s="9">
        <v>0</v>
      </c>
      <c r="L17" s="9"/>
      <c r="M17" s="9">
        <f>I17+K17</f>
        <v>0</v>
      </c>
    </row>
    <row r="18" spans="3:13" ht="12.75">
      <c r="C18" s="24"/>
      <c r="D18" s="24"/>
      <c r="E18" s="24"/>
      <c r="F18" s="24"/>
      <c r="G18" s="24"/>
      <c r="H18" s="24"/>
      <c r="I18" s="24"/>
      <c r="J18" s="9"/>
      <c r="K18" s="9"/>
      <c r="L18" s="9"/>
      <c r="M18" s="9"/>
    </row>
    <row r="19" spans="1:13" ht="12.75">
      <c r="A19" s="50" t="s">
        <v>105</v>
      </c>
      <c r="C19" s="24">
        <v>0</v>
      </c>
      <c r="D19" s="24"/>
      <c r="E19" s="24">
        <v>0</v>
      </c>
      <c r="F19" s="37"/>
      <c r="G19" s="24">
        <v>0</v>
      </c>
      <c r="H19" s="24"/>
      <c r="I19" s="24">
        <f>C19+E19+G19</f>
        <v>0</v>
      </c>
      <c r="J19" s="9"/>
      <c r="K19" s="9">
        <v>0</v>
      </c>
      <c r="L19" s="9"/>
      <c r="M19" s="9">
        <f>I19+K19</f>
        <v>0</v>
      </c>
    </row>
    <row r="20" spans="1:13" ht="12.75">
      <c r="A20" s="65" t="s">
        <v>107</v>
      </c>
      <c r="C20" s="24"/>
      <c r="D20" s="24"/>
      <c r="E20" s="24"/>
      <c r="F20" s="37"/>
      <c r="G20" s="24"/>
      <c r="H20" s="24"/>
      <c r="I20" s="24"/>
      <c r="J20" s="9"/>
      <c r="K20" s="9"/>
      <c r="L20" s="9"/>
      <c r="M20" s="9"/>
    </row>
    <row r="21" spans="3:13" ht="12.75">
      <c r="C21" s="24"/>
      <c r="D21" s="24"/>
      <c r="E21" s="24"/>
      <c r="F21" s="24"/>
      <c r="G21" s="24"/>
      <c r="H21" s="24"/>
      <c r="I21" s="24"/>
      <c r="J21" s="9"/>
      <c r="K21" s="9"/>
      <c r="L21" s="9"/>
      <c r="M21" s="9"/>
    </row>
    <row r="22" ht="12.75">
      <c r="A22" s="50" t="s">
        <v>110</v>
      </c>
    </row>
    <row r="23" spans="1:13" ht="12.75">
      <c r="A23" s="65" t="s">
        <v>108</v>
      </c>
      <c r="C23" s="24"/>
      <c r="D23" s="24"/>
      <c r="E23" s="24"/>
      <c r="F23" s="24"/>
      <c r="G23" s="24"/>
      <c r="H23" s="24"/>
      <c r="I23" s="24"/>
      <c r="J23" s="9"/>
      <c r="K23" s="9"/>
      <c r="L23" s="9"/>
      <c r="M23" s="9"/>
    </row>
    <row r="24" spans="1:13" ht="12.75">
      <c r="A24" s="65" t="s">
        <v>109</v>
      </c>
      <c r="C24" s="24">
        <v>0</v>
      </c>
      <c r="D24" s="24"/>
      <c r="E24" s="24">
        <v>0</v>
      </c>
      <c r="F24" s="24"/>
      <c r="G24" s="24">
        <v>2263</v>
      </c>
      <c r="H24" s="24"/>
      <c r="I24" s="24">
        <f>C24+E24+G24</f>
        <v>2263</v>
      </c>
      <c r="J24" s="9"/>
      <c r="K24" s="9">
        <v>0</v>
      </c>
      <c r="L24" s="9"/>
      <c r="M24" s="9">
        <f>I24+K24</f>
        <v>2263</v>
      </c>
    </row>
    <row r="25" spans="3:13" ht="12.75">
      <c r="C25" s="24"/>
      <c r="D25" s="24"/>
      <c r="E25" s="24"/>
      <c r="F25" s="24"/>
      <c r="G25" s="24"/>
      <c r="H25" s="24"/>
      <c r="I25" s="24"/>
      <c r="J25" s="9"/>
      <c r="K25" s="9"/>
      <c r="L25" s="9"/>
      <c r="M25" s="9"/>
    </row>
    <row r="26" spans="1:13" ht="12.75">
      <c r="A26" s="50" t="s">
        <v>95</v>
      </c>
      <c r="C26" s="24">
        <v>0</v>
      </c>
      <c r="D26" s="24"/>
      <c r="E26" s="24">
        <v>0</v>
      </c>
      <c r="F26" s="24"/>
      <c r="G26" s="24">
        <v>0</v>
      </c>
      <c r="H26" s="24"/>
      <c r="I26" s="24">
        <f>C26+E26+G26</f>
        <v>0</v>
      </c>
      <c r="J26" s="9"/>
      <c r="K26" s="9">
        <v>0</v>
      </c>
      <c r="L26" s="9"/>
      <c r="M26" s="9">
        <f>I26+K26</f>
        <v>0</v>
      </c>
    </row>
    <row r="27" spans="3:13" ht="12.75">
      <c r="C27" s="24"/>
      <c r="D27" s="24"/>
      <c r="E27" s="24"/>
      <c r="F27" s="24"/>
      <c r="G27" s="24"/>
      <c r="H27" s="24"/>
      <c r="I27" s="24"/>
      <c r="J27" s="9"/>
      <c r="K27" s="9"/>
      <c r="L27" s="9"/>
      <c r="M27" s="9"/>
    </row>
    <row r="28" spans="1:13" ht="13.5" thickBot="1">
      <c r="A28" s="50" t="s">
        <v>136</v>
      </c>
      <c r="C28" s="25">
        <f>SUM(C15:C27)</f>
        <v>14300</v>
      </c>
      <c r="D28" s="24"/>
      <c r="E28" s="25">
        <f>SUM(E15:E27)</f>
        <v>6320</v>
      </c>
      <c r="F28" s="24"/>
      <c r="G28" s="25">
        <f>SUM(G15:G27)</f>
        <v>6921</v>
      </c>
      <c r="H28" s="24"/>
      <c r="I28" s="25">
        <f>SUM(I15:I27)</f>
        <v>27541</v>
      </c>
      <c r="J28" s="9"/>
      <c r="K28" s="25">
        <f>SUM(K15:K27)</f>
        <v>0</v>
      </c>
      <c r="L28" s="9"/>
      <c r="M28" s="25">
        <f>SUM(M15:M27)</f>
        <v>27541</v>
      </c>
    </row>
    <row r="29" spans="3:13" ht="13.5" thickTop="1">
      <c r="C29" s="15"/>
      <c r="D29" s="9"/>
      <c r="E29" s="9"/>
      <c r="F29" s="9"/>
      <c r="G29" s="15"/>
      <c r="H29" s="9"/>
      <c r="I29" s="15"/>
      <c r="J29" s="9"/>
      <c r="K29" s="9"/>
      <c r="L29" s="9"/>
      <c r="M29" s="9"/>
    </row>
    <row r="30" spans="3:13" ht="12.75">
      <c r="C30" s="15"/>
      <c r="D30" s="9"/>
      <c r="E30" s="9"/>
      <c r="F30" s="9"/>
      <c r="G30" s="15"/>
      <c r="H30" s="9"/>
      <c r="I30" s="15"/>
      <c r="J30" s="9"/>
      <c r="K30" s="9"/>
      <c r="L30" s="9"/>
      <c r="M30" s="9"/>
    </row>
    <row r="31" spans="3:13" ht="12.75">
      <c r="C31" s="15"/>
      <c r="D31" s="9"/>
      <c r="E31" s="9"/>
      <c r="F31" s="9"/>
      <c r="G31" s="15"/>
      <c r="H31" s="9"/>
      <c r="I31" s="15"/>
      <c r="J31" s="9"/>
      <c r="K31" s="9"/>
      <c r="L31" s="9"/>
      <c r="M31" s="9"/>
    </row>
    <row r="32" spans="1:13" ht="12.75">
      <c r="A32" s="51"/>
      <c r="C32" s="43"/>
      <c r="E32" s="72" t="s">
        <v>101</v>
      </c>
      <c r="F32" s="72"/>
      <c r="G32" s="72"/>
      <c r="I32" s="44"/>
      <c r="K32" s="5" t="s">
        <v>102</v>
      </c>
      <c r="M32" s="5" t="s">
        <v>36</v>
      </c>
    </row>
    <row r="33" spans="5:13" ht="12.75">
      <c r="E33" s="45" t="s">
        <v>124</v>
      </c>
      <c r="F33" s="42"/>
      <c r="G33" s="5" t="s">
        <v>125</v>
      </c>
      <c r="K33" s="5" t="s">
        <v>103</v>
      </c>
      <c r="M33" s="5" t="s">
        <v>104</v>
      </c>
    </row>
    <row r="34" spans="3:9" ht="12.75">
      <c r="C34" s="5" t="s">
        <v>33</v>
      </c>
      <c r="D34" s="5"/>
      <c r="E34" s="5" t="s">
        <v>33</v>
      </c>
      <c r="F34" s="5"/>
      <c r="G34" s="5" t="s">
        <v>61</v>
      </c>
      <c r="H34" s="5"/>
      <c r="I34" s="5"/>
    </row>
    <row r="35" spans="3:9" ht="12.75">
      <c r="C35" s="5" t="s">
        <v>34</v>
      </c>
      <c r="D35" s="5"/>
      <c r="E35" s="5" t="s">
        <v>80</v>
      </c>
      <c r="F35" s="5"/>
      <c r="G35" s="5" t="s">
        <v>35</v>
      </c>
      <c r="H35" s="5"/>
      <c r="I35" s="5" t="s">
        <v>36</v>
      </c>
    </row>
    <row r="36" spans="3:13" ht="12.75">
      <c r="C36" s="5" t="s">
        <v>9</v>
      </c>
      <c r="D36" s="5"/>
      <c r="E36" s="5" t="s">
        <v>9</v>
      </c>
      <c r="F36" s="5"/>
      <c r="G36" s="5" t="s">
        <v>9</v>
      </c>
      <c r="H36" s="5"/>
      <c r="I36" s="5" t="s">
        <v>9</v>
      </c>
      <c r="K36" s="5" t="s">
        <v>9</v>
      </c>
      <c r="M36" s="5" t="s">
        <v>9</v>
      </c>
    </row>
    <row r="38" spans="1:13" ht="12.75">
      <c r="A38" s="51" t="s">
        <v>99</v>
      </c>
      <c r="C38" s="23">
        <v>13000</v>
      </c>
      <c r="D38" s="24"/>
      <c r="E38" s="24">
        <v>5355</v>
      </c>
      <c r="F38" s="37"/>
      <c r="G38" s="24">
        <v>2846</v>
      </c>
      <c r="H38" s="24"/>
      <c r="I38" s="24">
        <f>C38+E38+G38</f>
        <v>21201</v>
      </c>
      <c r="J38" s="9"/>
      <c r="K38" s="9">
        <v>0</v>
      </c>
      <c r="L38" s="9"/>
      <c r="M38" s="9">
        <f>I38+K38</f>
        <v>21201</v>
      </c>
    </row>
    <row r="39" spans="1:13" ht="12.75">
      <c r="A39" s="50" t="s">
        <v>106</v>
      </c>
      <c r="C39" s="40">
        <v>0</v>
      </c>
      <c r="D39" s="24"/>
      <c r="E39" s="41">
        <v>0</v>
      </c>
      <c r="F39" s="37"/>
      <c r="G39" s="41">
        <v>1110</v>
      </c>
      <c r="H39" s="24"/>
      <c r="I39" s="41">
        <f>C39+E39+G39</f>
        <v>1110</v>
      </c>
      <c r="J39" s="9"/>
      <c r="K39" s="10">
        <v>0</v>
      </c>
      <c r="L39" s="9"/>
      <c r="M39" s="10">
        <f>I39+K39</f>
        <v>1110</v>
      </c>
    </row>
    <row r="40" spans="1:13" ht="12.75">
      <c r="A40" s="51" t="s">
        <v>100</v>
      </c>
      <c r="C40" s="23">
        <v>13000</v>
      </c>
      <c r="D40" s="24"/>
      <c r="E40" s="24">
        <v>5355</v>
      </c>
      <c r="F40" s="37"/>
      <c r="G40" s="24">
        <f>SUM(G38:G39)</f>
        <v>3956</v>
      </c>
      <c r="H40" s="24"/>
      <c r="I40" s="24">
        <f>SUM(I38:I39)</f>
        <v>22311</v>
      </c>
      <c r="J40" s="9"/>
      <c r="K40" s="9">
        <v>0</v>
      </c>
      <c r="L40" s="9"/>
      <c r="M40" s="9">
        <f>SUM(M38:M39)</f>
        <v>22311</v>
      </c>
    </row>
    <row r="41" spans="3:13" ht="12.75">
      <c r="C41" s="24"/>
      <c r="D41" s="24"/>
      <c r="E41" s="24"/>
      <c r="F41" s="24"/>
      <c r="G41" s="24"/>
      <c r="H41" s="24"/>
      <c r="I41" s="24"/>
      <c r="J41" s="9"/>
      <c r="K41" s="9"/>
      <c r="L41" s="9"/>
      <c r="M41" s="9"/>
    </row>
    <row r="42" spans="1:13" ht="12.75">
      <c r="A42" s="50" t="s">
        <v>37</v>
      </c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9"/>
      <c r="K42" s="9">
        <v>0</v>
      </c>
      <c r="L42" s="9"/>
      <c r="M42" s="9">
        <v>0</v>
      </c>
    </row>
    <row r="43" spans="3:13" ht="12.75">
      <c r="C43" s="24"/>
      <c r="D43" s="24"/>
      <c r="E43" s="24"/>
      <c r="F43" s="24"/>
      <c r="G43" s="24"/>
      <c r="H43" s="24"/>
      <c r="I43" s="24"/>
      <c r="J43" s="9"/>
      <c r="K43" s="9"/>
      <c r="L43" s="9"/>
      <c r="M43" s="9"/>
    </row>
    <row r="44" spans="1:13" ht="12.75">
      <c r="A44" s="50" t="s">
        <v>105</v>
      </c>
      <c r="C44" s="24">
        <v>1300</v>
      </c>
      <c r="D44" s="24"/>
      <c r="E44" s="24">
        <v>965</v>
      </c>
      <c r="F44" s="37"/>
      <c r="G44" s="24">
        <v>0</v>
      </c>
      <c r="H44" s="24"/>
      <c r="I44" s="24">
        <f>C44+E44+G44</f>
        <v>2265</v>
      </c>
      <c r="J44" s="9"/>
      <c r="K44" s="9">
        <v>0</v>
      </c>
      <c r="L44" s="9"/>
      <c r="M44" s="9">
        <f>I44+K44</f>
        <v>2265</v>
      </c>
    </row>
    <row r="45" spans="1:13" ht="12.75">
      <c r="A45" s="65" t="s">
        <v>107</v>
      </c>
      <c r="C45" s="24"/>
      <c r="D45" s="24"/>
      <c r="E45" s="24"/>
      <c r="F45" s="37"/>
      <c r="G45" s="24"/>
      <c r="H45" s="24"/>
      <c r="I45" s="24"/>
      <c r="J45" s="9"/>
      <c r="K45" s="9"/>
      <c r="L45" s="9"/>
      <c r="M45" s="9"/>
    </row>
    <row r="46" spans="3:13" ht="12.75">
      <c r="C46" s="24"/>
      <c r="D46" s="24"/>
      <c r="E46" s="24"/>
      <c r="F46" s="24"/>
      <c r="G46" s="24"/>
      <c r="H46" s="24"/>
      <c r="I46" s="24"/>
      <c r="J46" s="9"/>
      <c r="K46" s="9"/>
      <c r="L46" s="9"/>
      <c r="M46" s="9"/>
    </row>
    <row r="47" ht="12.75">
      <c r="A47" s="50" t="s">
        <v>110</v>
      </c>
    </row>
    <row r="48" spans="1:13" ht="12.75">
      <c r="A48" s="65" t="s">
        <v>108</v>
      </c>
      <c r="C48" s="24"/>
      <c r="D48" s="24"/>
      <c r="E48" s="24"/>
      <c r="F48" s="24"/>
      <c r="G48" s="24"/>
      <c r="H48" s="24"/>
      <c r="I48" s="24"/>
      <c r="J48" s="9"/>
      <c r="K48" s="9"/>
      <c r="L48" s="9"/>
      <c r="M48" s="9"/>
    </row>
    <row r="49" spans="1:13" ht="12.75">
      <c r="A49" s="65" t="s">
        <v>109</v>
      </c>
      <c r="C49" s="24">
        <v>0</v>
      </c>
      <c r="D49" s="24"/>
      <c r="E49" s="24">
        <v>0</v>
      </c>
      <c r="F49" s="24"/>
      <c r="G49" s="24">
        <v>702</v>
      </c>
      <c r="H49" s="24"/>
      <c r="I49" s="24">
        <f>C49+E49+G49</f>
        <v>702</v>
      </c>
      <c r="J49" s="9"/>
      <c r="K49" s="9">
        <v>0</v>
      </c>
      <c r="L49" s="9"/>
      <c r="M49" s="9">
        <f>I49+K49</f>
        <v>702</v>
      </c>
    </row>
    <row r="50" spans="3:13" ht="12.75">
      <c r="C50" s="24"/>
      <c r="D50" s="24"/>
      <c r="E50" s="24"/>
      <c r="F50" s="24"/>
      <c r="G50" s="24"/>
      <c r="H50" s="24"/>
      <c r="I50" s="24"/>
      <c r="J50" s="9"/>
      <c r="K50" s="9"/>
      <c r="L50" s="9"/>
      <c r="M50" s="9"/>
    </row>
    <row r="51" spans="1:13" ht="12.75">
      <c r="A51" s="50" t="s">
        <v>95</v>
      </c>
      <c r="C51" s="24">
        <v>0</v>
      </c>
      <c r="D51" s="24"/>
      <c r="E51" s="24">
        <v>0</v>
      </c>
      <c r="F51" s="24"/>
      <c r="G51" s="24">
        <v>0</v>
      </c>
      <c r="H51" s="24"/>
      <c r="I51" s="24">
        <f>C51+E51+G51</f>
        <v>0</v>
      </c>
      <c r="J51" s="9"/>
      <c r="K51" s="9">
        <v>0</v>
      </c>
      <c r="L51" s="9"/>
      <c r="M51" s="9">
        <f>I51+K51</f>
        <v>0</v>
      </c>
    </row>
    <row r="52" spans="3:13" ht="12.75">
      <c r="C52" s="24"/>
      <c r="D52" s="24"/>
      <c r="E52" s="24"/>
      <c r="F52" s="24"/>
      <c r="G52" s="24"/>
      <c r="H52" s="24"/>
      <c r="I52" s="24"/>
      <c r="J52" s="9"/>
      <c r="K52" s="9"/>
      <c r="L52" s="9"/>
      <c r="M52" s="9"/>
    </row>
    <row r="53" spans="1:13" ht="13.5" thickBot="1">
      <c r="A53" s="50" t="s">
        <v>135</v>
      </c>
      <c r="C53" s="25">
        <f>SUM(C40:C52)</f>
        <v>14300</v>
      </c>
      <c r="D53" s="24"/>
      <c r="E53" s="25">
        <f>SUM(E40:E52)</f>
        <v>6320</v>
      </c>
      <c r="F53" s="24"/>
      <c r="G53" s="25">
        <f>SUM(G40:G52)</f>
        <v>4658</v>
      </c>
      <c r="H53" s="24"/>
      <c r="I53" s="25">
        <f>SUM(I40:I52)</f>
        <v>25278</v>
      </c>
      <c r="J53" s="9"/>
      <c r="K53" s="25">
        <v>0</v>
      </c>
      <c r="L53" s="9"/>
      <c r="M53" s="25">
        <f>SUM(M40:M52)</f>
        <v>25278</v>
      </c>
    </row>
    <row r="54" ht="13.5" thickTop="1">
      <c r="M54" s="49"/>
    </row>
    <row r="57" ht="12.75">
      <c r="A57" s="66" t="s">
        <v>90</v>
      </c>
    </row>
    <row r="58" ht="12.75">
      <c r="A58" s="66" t="s">
        <v>129</v>
      </c>
    </row>
  </sheetData>
  <mergeCells count="2">
    <mergeCell ref="E9:G9"/>
    <mergeCell ref="E32:G32"/>
  </mergeCells>
  <printOptions/>
  <pageMargins left="0.42" right="0.13" top="0.8" bottom="0.92" header="0.5" footer="0.5"/>
  <pageSetup fitToHeight="1" fitToWidth="1" horizontalDpi="600" verticalDpi="600" orientation="portrait" paperSize="9" scale="67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workbookViewId="0" topLeftCell="A40">
      <selection activeCell="C21" sqref="C21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8.8515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5.75">
      <c r="A1" s="2" t="s">
        <v>0</v>
      </c>
    </row>
    <row r="2" ht="12.75">
      <c r="A2" t="s">
        <v>2</v>
      </c>
    </row>
    <row r="3" ht="12.75">
      <c r="A3" t="s">
        <v>1</v>
      </c>
    </row>
    <row r="5" ht="15.75">
      <c r="A5" s="2" t="s">
        <v>38</v>
      </c>
    </row>
    <row r="6" ht="15.75">
      <c r="A6" s="2" t="s">
        <v>134</v>
      </c>
    </row>
    <row r="7" ht="12.75">
      <c r="A7" s="1" t="s">
        <v>4</v>
      </c>
    </row>
    <row r="8" ht="12.75">
      <c r="A8" s="1"/>
    </row>
    <row r="9" spans="1:5" ht="12.75">
      <c r="A9" s="1"/>
      <c r="C9" s="46" t="s">
        <v>11</v>
      </c>
      <c r="E9" s="46" t="s">
        <v>10</v>
      </c>
    </row>
    <row r="10" spans="1:5" ht="12.75">
      <c r="A10" s="1"/>
      <c r="C10" s="46" t="s">
        <v>12</v>
      </c>
      <c r="E10" s="46" t="s">
        <v>13</v>
      </c>
    </row>
    <row r="11" spans="1:5" ht="12.75">
      <c r="A11" s="1"/>
      <c r="C11" s="46" t="s">
        <v>15</v>
      </c>
      <c r="E11" s="46" t="s">
        <v>16</v>
      </c>
    </row>
    <row r="12" spans="1:5" ht="12.75">
      <c r="A12" s="1"/>
      <c r="C12" s="47" t="s">
        <v>138</v>
      </c>
      <c r="D12" s="6"/>
      <c r="E12" s="47" t="s">
        <v>130</v>
      </c>
    </row>
    <row r="13" spans="3:5" ht="12.75">
      <c r="C13" s="46" t="s">
        <v>9</v>
      </c>
      <c r="E13" s="46" t="s">
        <v>9</v>
      </c>
    </row>
    <row r="14" spans="1:3" ht="12.75">
      <c r="A14" s="1" t="s">
        <v>39</v>
      </c>
      <c r="C14" s="9"/>
    </row>
    <row r="15" spans="1:5" ht="12.75">
      <c r="A15" t="s">
        <v>67</v>
      </c>
      <c r="C15" s="9">
        <v>2897</v>
      </c>
      <c r="E15" s="9">
        <v>1249</v>
      </c>
    </row>
    <row r="16" spans="1:5" ht="12.75">
      <c r="A16" t="s">
        <v>40</v>
      </c>
      <c r="C16" s="9"/>
      <c r="E16" s="9"/>
    </row>
    <row r="17" spans="1:5" ht="12.75">
      <c r="A17" t="s">
        <v>41</v>
      </c>
      <c r="C17" s="9">
        <v>2480</v>
      </c>
      <c r="E17" s="9">
        <v>2071</v>
      </c>
    </row>
    <row r="18" spans="1:5" ht="12.75">
      <c r="A18" t="s">
        <v>42</v>
      </c>
      <c r="C18" s="9">
        <v>1426</v>
      </c>
      <c r="E18" s="9">
        <v>1415</v>
      </c>
    </row>
    <row r="19" spans="3:5" ht="12.75">
      <c r="C19" s="10"/>
      <c r="E19" s="10"/>
    </row>
    <row r="20" spans="1:5" ht="12.75">
      <c r="A20" t="s">
        <v>43</v>
      </c>
      <c r="C20" s="9">
        <f>SUM(C14:C19)</f>
        <v>6803</v>
      </c>
      <c r="E20" s="9">
        <f>SUM(E14:E19)</f>
        <v>4735</v>
      </c>
    </row>
    <row r="21" spans="1:5" ht="12.75">
      <c r="A21" t="s">
        <v>44</v>
      </c>
      <c r="C21" s="9">
        <v>-5073</v>
      </c>
      <c r="E21" s="9">
        <v>-1338</v>
      </c>
    </row>
    <row r="22" spans="1:5" ht="12.75">
      <c r="A22" t="s">
        <v>45</v>
      </c>
      <c r="C22" s="9">
        <v>1825</v>
      </c>
      <c r="E22" s="9">
        <v>2697</v>
      </c>
    </row>
    <row r="23" spans="3:5" ht="12.75">
      <c r="C23" s="10"/>
      <c r="E23" s="10"/>
    </row>
    <row r="24" spans="1:5" ht="12.75">
      <c r="A24" t="s">
        <v>63</v>
      </c>
      <c r="C24" s="9">
        <f>SUM(C20:C23)</f>
        <v>3555</v>
      </c>
      <c r="E24" s="9">
        <f>SUM(E20:E23)</f>
        <v>6094</v>
      </c>
    </row>
    <row r="25" spans="1:5" ht="12.75">
      <c r="A25" t="s">
        <v>46</v>
      </c>
      <c r="C25" s="9">
        <v>-1303</v>
      </c>
      <c r="E25" s="9">
        <v>-1267</v>
      </c>
    </row>
    <row r="26" spans="1:5" ht="12.75">
      <c r="A26" t="s">
        <v>47</v>
      </c>
      <c r="C26" s="10">
        <v>-16</v>
      </c>
      <c r="E26" s="10">
        <v>-184</v>
      </c>
    </row>
    <row r="27" spans="1:5" ht="12.75">
      <c r="A27" s="1" t="s">
        <v>48</v>
      </c>
      <c r="C27" s="9">
        <f>SUM(C24:C26)</f>
        <v>2236</v>
      </c>
      <c r="E27" s="9">
        <f>SUM(E24:E26)</f>
        <v>4643</v>
      </c>
    </row>
    <row r="28" spans="3:5" ht="12.75">
      <c r="C28" s="9"/>
      <c r="E28" s="9"/>
    </row>
    <row r="29" spans="1:5" ht="12.75">
      <c r="A29" s="1" t="s">
        <v>49</v>
      </c>
      <c r="C29" s="9"/>
      <c r="E29" s="9"/>
    </row>
    <row r="30" spans="1:5" ht="12.75">
      <c r="A30" t="s">
        <v>50</v>
      </c>
      <c r="C30" s="9">
        <v>-4543</v>
      </c>
      <c r="E30" s="9">
        <v>-3480</v>
      </c>
    </row>
    <row r="31" spans="1:5" ht="12.75">
      <c r="A31" t="s">
        <v>97</v>
      </c>
      <c r="C31" s="9">
        <v>168</v>
      </c>
      <c r="E31" s="9">
        <v>0</v>
      </c>
    </row>
    <row r="32" spans="1:5" ht="12.75">
      <c r="A32" t="s">
        <v>123</v>
      </c>
      <c r="C32" s="9">
        <v>1051</v>
      </c>
      <c r="E32" s="9">
        <v>-1046</v>
      </c>
    </row>
    <row r="33" spans="1:5" ht="12.75">
      <c r="A33" t="s">
        <v>66</v>
      </c>
      <c r="C33" s="9">
        <v>43</v>
      </c>
      <c r="E33" s="9">
        <v>31</v>
      </c>
    </row>
    <row r="34" spans="1:5" ht="12.75">
      <c r="A34" s="13" t="s">
        <v>81</v>
      </c>
      <c r="C34" s="10">
        <v>0</v>
      </c>
      <c r="E34" s="10">
        <v>0</v>
      </c>
    </row>
    <row r="35" spans="1:5" ht="12.75">
      <c r="A35" s="1" t="s">
        <v>51</v>
      </c>
      <c r="C35" s="9">
        <f>SUM(C30:C34)</f>
        <v>-3281</v>
      </c>
      <c r="E35" s="9">
        <f>SUM(E30:E34)</f>
        <v>-4495</v>
      </c>
    </row>
    <row r="36" spans="3:5" ht="12.75">
      <c r="C36" s="9"/>
      <c r="E36" s="9"/>
    </row>
    <row r="37" spans="1:5" ht="12.75">
      <c r="A37" s="1" t="s">
        <v>52</v>
      </c>
      <c r="C37" s="9"/>
      <c r="E37" s="9"/>
    </row>
    <row r="38" spans="1:5" ht="12.75">
      <c r="A38" t="s">
        <v>139</v>
      </c>
      <c r="C38" s="9">
        <v>5018</v>
      </c>
      <c r="E38" s="9">
        <v>-4939</v>
      </c>
    </row>
    <row r="39" spans="1:5" ht="12.75">
      <c r="A39" t="s">
        <v>140</v>
      </c>
      <c r="C39" s="9">
        <v>151</v>
      </c>
      <c r="E39" s="9">
        <v>3389</v>
      </c>
    </row>
    <row r="40" spans="1:5" ht="12.75">
      <c r="A40" t="s">
        <v>121</v>
      </c>
      <c r="C40" s="9">
        <v>-248</v>
      </c>
      <c r="E40" s="9">
        <v>-95</v>
      </c>
    </row>
    <row r="41" spans="1:5" ht="12.75">
      <c r="A41" t="s">
        <v>133</v>
      </c>
      <c r="C41" s="15">
        <v>-202</v>
      </c>
      <c r="D41" s="36"/>
      <c r="E41" s="15">
        <v>-639</v>
      </c>
    </row>
    <row r="42" spans="1:5" ht="12.75">
      <c r="A42" t="s">
        <v>96</v>
      </c>
      <c r="C42" s="15">
        <v>0</v>
      </c>
      <c r="D42" s="36"/>
      <c r="E42" s="15">
        <v>0</v>
      </c>
    </row>
    <row r="43" spans="1:5" ht="12.75">
      <c r="A43" t="s">
        <v>82</v>
      </c>
      <c r="C43" s="9">
        <v>0</v>
      </c>
      <c r="E43" s="9">
        <v>2340</v>
      </c>
    </row>
    <row r="44" spans="1:5" ht="12.75">
      <c r="A44" t="s">
        <v>87</v>
      </c>
      <c r="C44" s="10">
        <v>0</v>
      </c>
      <c r="E44" s="10">
        <v>-75</v>
      </c>
    </row>
    <row r="45" spans="1:5" ht="12.75">
      <c r="A45" s="1" t="s">
        <v>53</v>
      </c>
      <c r="C45" s="9">
        <f>SUM(C38:C44)</f>
        <v>4719</v>
      </c>
      <c r="E45" s="9">
        <f>SUM(E38:E44)</f>
        <v>-19</v>
      </c>
    </row>
    <row r="46" spans="3:5" ht="12.75">
      <c r="C46" s="10"/>
      <c r="E46" s="10"/>
    </row>
    <row r="47" spans="1:5" ht="12.75">
      <c r="A47" s="1" t="s">
        <v>54</v>
      </c>
      <c r="C47" s="9">
        <f>C27+C35+C45</f>
        <v>3674</v>
      </c>
      <c r="E47" s="9">
        <f>E27+E35+E45</f>
        <v>129</v>
      </c>
    </row>
    <row r="48" spans="1:5" ht="12.75">
      <c r="A48" s="1" t="s">
        <v>84</v>
      </c>
      <c r="C48" s="9"/>
      <c r="E48" s="9"/>
    </row>
    <row r="49" spans="3:5" ht="12.75">
      <c r="C49" s="9"/>
      <c r="E49" s="9"/>
    </row>
    <row r="50" spans="1:5" ht="12.75">
      <c r="A50" s="1" t="s">
        <v>55</v>
      </c>
      <c r="C50" s="9"/>
      <c r="E50" s="9"/>
    </row>
    <row r="51" spans="1:5" ht="12.75">
      <c r="A51" s="1" t="s">
        <v>56</v>
      </c>
      <c r="C51" s="23">
        <v>2037</v>
      </c>
      <c r="E51" s="23">
        <v>1908</v>
      </c>
    </row>
    <row r="52" spans="1:5" ht="12.75">
      <c r="A52" s="1" t="s">
        <v>16</v>
      </c>
      <c r="C52" s="9"/>
      <c r="E52" s="9"/>
    </row>
    <row r="53" spans="3:5" ht="12.75">
      <c r="C53" s="9"/>
      <c r="E53" s="9"/>
    </row>
    <row r="54" spans="1:5" ht="12.75">
      <c r="A54" s="1" t="s">
        <v>55</v>
      </c>
      <c r="C54" s="14"/>
      <c r="E54" s="14"/>
    </row>
    <row r="55" spans="1:5" ht="12.75">
      <c r="A55" s="1" t="s">
        <v>57</v>
      </c>
      <c r="C55" s="15">
        <f>C47+C51</f>
        <v>5711</v>
      </c>
      <c r="E55" s="15">
        <f>E47+E51</f>
        <v>2037</v>
      </c>
    </row>
    <row r="56" spans="1:5" ht="13.5" thickBot="1">
      <c r="A56" s="1" t="s">
        <v>83</v>
      </c>
      <c r="C56" s="16"/>
      <c r="E56" s="16"/>
    </row>
    <row r="57" ht="13.5" thickTop="1">
      <c r="C57" s="9"/>
    </row>
    <row r="58" spans="1:3" s="26" customFormat="1" ht="12">
      <c r="A58" s="26" t="s">
        <v>73</v>
      </c>
      <c r="C58" s="30"/>
    </row>
    <row r="59" spans="1:3" s="26" customFormat="1" ht="12">
      <c r="A59" s="26" t="s">
        <v>85</v>
      </c>
      <c r="C59" s="30"/>
    </row>
    <row r="60" spans="1:3" s="26" customFormat="1" ht="12">
      <c r="A60" s="33" t="s">
        <v>78</v>
      </c>
      <c r="C60" s="30"/>
    </row>
    <row r="61" spans="1:3" s="26" customFormat="1" ht="12">
      <c r="A61" s="33"/>
      <c r="C61" s="30"/>
    </row>
    <row r="62" spans="1:3" s="26" customFormat="1" ht="12">
      <c r="A62" s="33"/>
      <c r="C62" s="38" t="s">
        <v>9</v>
      </c>
    </row>
    <row r="63" spans="1:3" s="26" customFormat="1" ht="12">
      <c r="A63" s="33" t="s">
        <v>79</v>
      </c>
      <c r="C63" s="30">
        <v>1813</v>
      </c>
    </row>
    <row r="64" spans="1:3" s="26" customFormat="1" ht="12">
      <c r="A64" s="33" t="s">
        <v>23</v>
      </c>
      <c r="C64" s="30">
        <v>3898</v>
      </c>
    </row>
    <row r="65" spans="1:3" s="26" customFormat="1" ht="12">
      <c r="A65" s="33" t="s">
        <v>77</v>
      </c>
      <c r="C65" s="30">
        <v>0</v>
      </c>
    </row>
    <row r="66" s="26" customFormat="1" ht="12.75" thickBot="1">
      <c r="C66" s="34">
        <f>SUM(C63:C65)</f>
        <v>5711</v>
      </c>
    </row>
    <row r="67" s="26" customFormat="1" ht="12.75" thickTop="1">
      <c r="C67" s="30"/>
    </row>
    <row r="68" spans="1:3" s="26" customFormat="1" ht="12">
      <c r="A68" s="26" t="s">
        <v>91</v>
      </c>
      <c r="C68" s="30"/>
    </row>
    <row r="69" spans="1:4" s="26" customFormat="1" ht="12">
      <c r="A69" s="26" t="s">
        <v>129</v>
      </c>
      <c r="B69" s="31"/>
      <c r="C69" s="32"/>
      <c r="D69" s="31"/>
    </row>
    <row r="70" spans="2:4" s="26" customFormat="1" ht="12">
      <c r="B70" s="31"/>
      <c r="C70" s="32"/>
      <c r="D70" s="31"/>
    </row>
    <row r="71" spans="1:4" s="26" customFormat="1" ht="12">
      <c r="A71" s="31"/>
      <c r="B71" s="31"/>
      <c r="C71" s="32"/>
      <c r="D71" s="31"/>
    </row>
    <row r="72" spans="1:4" s="26" customFormat="1" ht="12">
      <c r="A72" s="31"/>
      <c r="B72" s="31"/>
      <c r="C72" s="32"/>
      <c r="D72" s="31"/>
    </row>
    <row r="73" spans="1:4" s="26" customFormat="1" ht="12">
      <c r="A73" s="31"/>
      <c r="B73" s="31"/>
      <c r="C73" s="32"/>
      <c r="D73" s="31"/>
    </row>
    <row r="74" spans="1:4" s="26" customFormat="1" ht="12">
      <c r="A74" s="31"/>
      <c r="B74" s="31"/>
      <c r="C74" s="32"/>
      <c r="D74" s="31"/>
    </row>
    <row r="75" spans="1:4" s="26" customFormat="1" ht="12">
      <c r="A75" s="31"/>
      <c r="B75" s="31"/>
      <c r="C75" s="31"/>
      <c r="D75" s="31"/>
    </row>
    <row r="76" s="26" customFormat="1" ht="12"/>
    <row r="77" s="26" customFormat="1" ht="12"/>
    <row r="78" s="26" customFormat="1" ht="12"/>
    <row r="79" s="26" customFormat="1" ht="12"/>
    <row r="80" s="26" customFormat="1" ht="12"/>
    <row r="81" s="26" customFormat="1" ht="12"/>
    <row r="82" s="26" customFormat="1" ht="12"/>
    <row r="83" s="26" customFormat="1" ht="12"/>
    <row r="84" s="26" customFormat="1" ht="12"/>
    <row r="85" s="26" customFormat="1" ht="12"/>
    <row r="86" s="26" customFormat="1" ht="12"/>
    <row r="87" s="26" customFormat="1" ht="12"/>
  </sheetData>
  <printOptions/>
  <pageMargins left="0.75" right="0.14" top="0.5" bottom="0.42" header="0.5" footer="0.28"/>
  <pageSetup fitToHeight="1" fitToWidth="1" horizontalDpi="600" verticalDpi="600" orientation="portrait" paperSize="9" scale="9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 </cp:lastModifiedBy>
  <cp:lastPrinted>2008-02-26T06:42:30Z</cp:lastPrinted>
  <dcterms:created xsi:type="dcterms:W3CDTF">2004-02-10T06:37:25Z</dcterms:created>
  <dcterms:modified xsi:type="dcterms:W3CDTF">2008-02-26T06:42:40Z</dcterms:modified>
  <cp:category/>
  <cp:version/>
  <cp:contentType/>
  <cp:contentStatus/>
</cp:coreProperties>
</file>