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2"/>
  </bookViews>
  <sheets>
    <sheet name="P&amp;L" sheetId="1" r:id="rId1"/>
    <sheet name="BS" sheetId="2" r:id="rId2"/>
    <sheet name="Note" sheetId="3" r:id="rId3"/>
    <sheet name="Cash Flow" sheetId="4" r:id="rId4"/>
    <sheet name="Equity" sheetId="5" r:id="rId5"/>
  </sheets>
  <definedNames/>
  <calcPr fullCalcOnLoad="1"/>
</workbook>
</file>

<file path=xl/sharedStrings.xml><?xml version="1.0" encoding="utf-8"?>
<sst xmlns="http://schemas.openxmlformats.org/spreadsheetml/2006/main" count="273" uniqueCount="233">
  <si>
    <t>GLOBAL SOFT (MSC) BHD</t>
  </si>
  <si>
    <t>CONDENSED CONSOLIDATED INCOME STATEMENTS</t>
  </si>
  <si>
    <t>FOR THE FINANCIAL PERIOD ENDED 31 MARCH 2004</t>
  </si>
  <si>
    <t>INDIVIDUAL QUARTER</t>
  </si>
  <si>
    <t>CURRENT YEAR</t>
  </si>
  <si>
    <t>QUARTER</t>
  </si>
  <si>
    <t>31/3/2004</t>
  </si>
  <si>
    <t>RM'000</t>
  </si>
  <si>
    <t>REVENUE</t>
  </si>
  <si>
    <t>COST OF SALES</t>
  </si>
  <si>
    <t>GROSS PROFIT</t>
  </si>
  <si>
    <t>OTHER INCOME</t>
  </si>
  <si>
    <t>DISTRIBUTION COSTS</t>
  </si>
  <si>
    <t>ADMINISTRATION EXPENSES</t>
  </si>
  <si>
    <t>OTHER OPERATING EXPENSES</t>
  </si>
  <si>
    <t>PROFIT FROM OPERATIONS</t>
  </si>
  <si>
    <t>FINANCE COST</t>
  </si>
  <si>
    <t>PROFIT BEFORE TAX</t>
  </si>
  <si>
    <t>INCOME TAX EXPENSES</t>
  </si>
  <si>
    <t>PROFIT AFTER INCOME TAX</t>
  </si>
  <si>
    <t>MINORITY INTEREST</t>
  </si>
  <si>
    <t xml:space="preserve">NET PROFIT FROM </t>
  </si>
  <si>
    <t>ORDINARY ACITIVITIES</t>
  </si>
  <si>
    <t>INTERIM DIVIDEND</t>
  </si>
  <si>
    <t>NET PROFIT FOR THE PERIOD</t>
  </si>
  <si>
    <t>EARNING PER SHARE (SEN)</t>
  </si>
  <si>
    <t>The Condensed Consolidated Income Statements should be read in conjunction with the audited financial statements</t>
  </si>
  <si>
    <t>for the financial year ended 31 December 2003.</t>
  </si>
  <si>
    <t>CUMULATIVE QUARTER</t>
  </si>
  <si>
    <t>TO DATE</t>
  </si>
  <si>
    <t>31/03/2003</t>
  </si>
  <si>
    <t>PRECEDING YEAR</t>
  </si>
  <si>
    <t>CORRESPONDING</t>
  </si>
  <si>
    <t>PERIOD</t>
  </si>
  <si>
    <t>CONDENSED CONSOLIDATED BALANCE SHEET</t>
  </si>
  <si>
    <t>AS AT 31 MARCH 2004</t>
  </si>
  <si>
    <t>AS AT END OF</t>
  </si>
  <si>
    <t>CURRENT</t>
  </si>
  <si>
    <t>ENDED</t>
  </si>
  <si>
    <t>31 MAR 2004</t>
  </si>
  <si>
    <t>PROPERTY, PLANT, EQUIPMENT</t>
  </si>
  <si>
    <t>GOODWILL ON CONSOLIDATION</t>
  </si>
  <si>
    <t>INTANGIBLE ASSETS</t>
  </si>
  <si>
    <t>DEVELOPMENT COSTS</t>
  </si>
  <si>
    <t>CURRENT ASSETS</t>
  </si>
  <si>
    <t>Trade Receivables</t>
  </si>
  <si>
    <t>Other Receivables &amp; Deposits</t>
  </si>
  <si>
    <t>Cash and bank balances</t>
  </si>
  <si>
    <t>LESS: CURRENT LIABILITIES</t>
  </si>
  <si>
    <t>Trade Payables</t>
  </si>
  <si>
    <t>Other Payables and Accruals</t>
  </si>
  <si>
    <t>Hire Purchase Creditors</t>
  </si>
  <si>
    <t>NET CURRENT ASSETS</t>
  </si>
  <si>
    <t>SHARE CAPITAL</t>
  </si>
  <si>
    <t>SHARE PREMIUM</t>
  </si>
  <si>
    <t>RETAINED PROFITS</t>
  </si>
  <si>
    <t>SHAREHOLDERS' EQUITY</t>
  </si>
  <si>
    <t>LONG TERM LIABILITIES</t>
  </si>
  <si>
    <t>Hire Purchase creditors</t>
  </si>
  <si>
    <t>Term Loan</t>
  </si>
  <si>
    <t>NTA per share (sen)</t>
  </si>
  <si>
    <t>The Condensed Consolidated Balance Sheet should be read in conjunction with the audited financial statements</t>
  </si>
  <si>
    <t>31 DEC 2003</t>
  </si>
  <si>
    <t>AUDITED</t>
  </si>
  <si>
    <t>AS AT</t>
  </si>
  <si>
    <t>DEFERRED TAX ASSET</t>
  </si>
  <si>
    <t>GLOBAL SOFT (MSC) BHD.</t>
  </si>
  <si>
    <t>(Incorporated in Malaysia)</t>
  </si>
  <si>
    <t>A.  NOTES TO THE FINANCIAL STATEMENTS FOR THE PERIOD ENDED 31 MARCH 2004</t>
  </si>
  <si>
    <t>A 1</t>
  </si>
  <si>
    <t>BASIS OF PREPARATION OF THE FINANCIAL STATEMENTS</t>
  </si>
  <si>
    <t>A 2</t>
  </si>
  <si>
    <t>QUALIFICATION OF FINANCIAL STATEMENT</t>
  </si>
  <si>
    <t>The audit report of the preceding annual financial statements was not subject to any qualification.</t>
  </si>
  <si>
    <t>A 3</t>
  </si>
  <si>
    <t>NATURE AND AMOUNT OF EXCEPTIONAL AND/OR EXTRAORDINARY ITEMS</t>
  </si>
  <si>
    <t>There were no unusual items in the financial statements under review</t>
  </si>
  <si>
    <t>A 4</t>
  </si>
  <si>
    <t>CHANGES IN ESTIMATES</t>
  </si>
  <si>
    <t>There were no material changes in estimates in respect of amount reported in prior interim periods of the current financial period or changes in estimates of amounts reported in prior financial period.</t>
  </si>
  <si>
    <t>A 5</t>
  </si>
  <si>
    <t>VALUATION OF PROPERTY, PLANT AND EQUIPMENT</t>
  </si>
  <si>
    <t>The Company did not revalue any of its property, plant and equipment</t>
  </si>
  <si>
    <t>A 6</t>
  </si>
  <si>
    <t>CHANGES IN THE COMPOSITION OF THE GROUP</t>
  </si>
  <si>
    <t>There were no changes in composition of the Company/Group for the financial quarter ended 31 March 2004.</t>
  </si>
  <si>
    <t>A 7</t>
  </si>
  <si>
    <t>SEASONAL OR CYCLICAL FACTORS</t>
  </si>
  <si>
    <t>The business of the Company/Group is not affected by any significant seasonal or cyclical factors.</t>
  </si>
  <si>
    <t>A 8</t>
  </si>
  <si>
    <t>ISSUANCE AND REPAYMENT OF DEBT AND EQUITY SECURITIES, SHARE BUYBACKS, SHARE CANCELLATIONS AND TREASURY SHARES</t>
  </si>
  <si>
    <t>A 9</t>
  </si>
  <si>
    <t>CONTINGENT LIABILITIES</t>
  </si>
  <si>
    <t xml:space="preserve"> </t>
  </si>
  <si>
    <t xml:space="preserve">     </t>
  </si>
  <si>
    <t>There were no material contingent liablities as at 30 April, 2004 (the latest practicable date not earlier than 7 days from date of issue of this financial results)</t>
  </si>
  <si>
    <t>A 10</t>
  </si>
  <si>
    <t>SEGMENTAL INFORMATION</t>
  </si>
  <si>
    <t>Revenue by Types of Products</t>
  </si>
  <si>
    <t>Period from</t>
  </si>
  <si>
    <t>Total from</t>
  </si>
  <si>
    <t>01/01/04</t>
  </si>
  <si>
    <t>to</t>
  </si>
  <si>
    <t>31/03/04</t>
  </si>
  <si>
    <t>31/12/04</t>
  </si>
  <si>
    <t>Proprietory software</t>
  </si>
  <si>
    <t xml:space="preserve">Third parties software and </t>
  </si>
  <si>
    <t>hardware</t>
  </si>
  <si>
    <t>Maintenance Fees</t>
  </si>
  <si>
    <t>A 11</t>
  </si>
  <si>
    <t>DIVIDENDS</t>
  </si>
  <si>
    <t>No dividends have been announced in this quarter.</t>
  </si>
  <si>
    <t>A 12</t>
  </si>
  <si>
    <t>MATERIAL EVENTS SUBSEQUENT TO THE END OF THE REPORTING PERIOD</t>
  </si>
  <si>
    <t>There were no significant events since the end of this current quarter up to the date of this announcement.</t>
  </si>
  <si>
    <t>B 1</t>
  </si>
  <si>
    <t>TAXATION</t>
  </si>
  <si>
    <t>There is no taxation on the principal activities as the Company was granted pioneer status which exempts its income from taxation for a period of 5 years commencing from 20 February 2001. The taxation arose from estimated bank interest.</t>
  </si>
  <si>
    <t>B 2</t>
  </si>
  <si>
    <t>PRE-ACQUISITION PROFIT</t>
  </si>
  <si>
    <t>There were no pre-acquisition profits or losses for the period ended 31 March 2004</t>
  </si>
  <si>
    <t>B 3</t>
  </si>
  <si>
    <t>PROFIT ON SALE OF UNQUOTED INVESTMENTS AND/OR PROPERTIES</t>
  </si>
  <si>
    <t>There were no disposal of unquoted investment and properties for the period ended 31 March 2004</t>
  </si>
  <si>
    <t>B 4</t>
  </si>
  <si>
    <t>PURCHASE OR DISPOSAL OF QUOTED SECURITIES</t>
  </si>
  <si>
    <t>There were no purchase or disposal of quoted securities for the period ended 31 March 2004</t>
  </si>
  <si>
    <t>B 5</t>
  </si>
  <si>
    <t>There were no corporate proposals announced but not completed as at the date of this announcement.</t>
  </si>
  <si>
    <t>B 6</t>
  </si>
  <si>
    <t>GROUP BORROWINGS AND DEBT SECURITIES</t>
  </si>
  <si>
    <t>The borrowing of the Company as at 31 March, 2004 represents a hire-purchase loan for the Company's motor vehicles, the portion of the loan due within one year is classified as short term.</t>
  </si>
  <si>
    <t>B 7</t>
  </si>
  <si>
    <t>EARNINGS PER SHARE</t>
  </si>
  <si>
    <t>Basic Earnings per share</t>
  </si>
  <si>
    <t>Current Year Quarter</t>
  </si>
  <si>
    <t>Net Profit for the period (RM)</t>
  </si>
  <si>
    <t xml:space="preserve">Weighted average number of </t>
  </si>
  <si>
    <t>Ordinary Shares</t>
  </si>
  <si>
    <t>Basic Earnings per share (sen)</t>
  </si>
  <si>
    <t>B 8</t>
  </si>
  <si>
    <t>OFF BALANCE SHEET FINANCIAL INSTRUMENTS</t>
  </si>
  <si>
    <t>B 9</t>
  </si>
  <si>
    <t>MATERIAL LITIGATION</t>
  </si>
  <si>
    <t>The Company/Group is not engaged in any material litigation either as plaintiff or defendant and the directors do not have any knowledge of any proceedings pending or threatened against the Company/Group as at 30 April, 2004.</t>
  </si>
  <si>
    <t>B 10</t>
  </si>
  <si>
    <t>MATERIAL CHANGE IN THE PROFIT BEFORE TAX</t>
  </si>
  <si>
    <t>The increase in the profit before tax from RM0.755 million to RM1.004 million represents a 32.98% increase in profits compared to previous year. This is mainly due to implementation of a Global E-Ticketing project for a theme park in Medan.</t>
  </si>
  <si>
    <t>B 11</t>
  </si>
  <si>
    <t>REVIEW OF PERFORMANCE OF COMPANY/GROUP</t>
  </si>
  <si>
    <t>B 12</t>
  </si>
  <si>
    <t>CURRENT YEAR PROSPECTS</t>
  </si>
  <si>
    <t>Global Soft is expecting to launch 2 new products in Q2 2004. One of the products is an “off-the-shelf” ERP solution targeted for smaller organizations and the other product is a point-of-sales system that would supplement the current products available thus enabling Global Soft to provide an end-to-end business solution for both its ERP and GET customers. Both these products are now being tested and used by live customers as trial sites pending the final release.</t>
  </si>
  <si>
    <t>B 13</t>
  </si>
  <si>
    <t>VARIANCE IN PROFIT FORECASTS</t>
  </si>
  <si>
    <t>Not applicable</t>
  </si>
  <si>
    <t>B 14</t>
  </si>
  <si>
    <t>Proposed Utilisation</t>
  </si>
  <si>
    <t>Actual Utilised</t>
  </si>
  <si>
    <t>Working Capital</t>
  </si>
  <si>
    <t>Research &amp; Development ("R&amp;D") expenditure</t>
  </si>
  <si>
    <t>Estimated Listing Expenses</t>
  </si>
  <si>
    <t>Capital Expenditure</t>
  </si>
  <si>
    <t>CONDENSED CONSOLIDATED CASH FLOW STATEMENT</t>
  </si>
  <si>
    <t>CASH FLOWS FROM OPERATING ACTIVITIES</t>
  </si>
  <si>
    <t>Profit before taxation</t>
  </si>
  <si>
    <t>Adjustment for:</t>
  </si>
  <si>
    <t>Amortisation and depreciation</t>
  </si>
  <si>
    <t>Amortisation of development costs</t>
  </si>
  <si>
    <t>Amortisation of intangible asset</t>
  </si>
  <si>
    <t>Amortisation of leasehold land and building</t>
  </si>
  <si>
    <t>Fixed Deposit interest received</t>
  </si>
  <si>
    <t>Operating profit before working capital changes</t>
  </si>
  <si>
    <t>Increase in current assets</t>
  </si>
  <si>
    <t>Increase/(Decrease) in current liabilities</t>
  </si>
  <si>
    <t>Hire purchase interest paid</t>
  </si>
  <si>
    <t>Term Loan interest paid</t>
  </si>
  <si>
    <t>Tax paid</t>
  </si>
  <si>
    <t>Interest received</t>
  </si>
  <si>
    <t>Net cash generated from operations</t>
  </si>
  <si>
    <t>CASH FLOWS FROM INVESTING ACTIVITIES</t>
  </si>
  <si>
    <t>Development expenditure incurred</t>
  </si>
  <si>
    <t>Deferred expenditure incurred</t>
  </si>
  <si>
    <t>Purchase of property, plant and equipment</t>
  </si>
  <si>
    <t>Net cash outflow from investing activities</t>
  </si>
  <si>
    <t>CASH FLOW FROM FINANCING ACTIVITIES</t>
  </si>
  <si>
    <t>Issuance of new ordinary shares</t>
  </si>
  <si>
    <t>Repayment of hire purchase creditors</t>
  </si>
  <si>
    <t>Repayment of term loan creditor</t>
  </si>
  <si>
    <t>Dividend Payment</t>
  </si>
  <si>
    <t>Net cash inflow from financing activities</t>
  </si>
  <si>
    <t>NET CHANGE IN CASH AND CASH EQUIVALENTS</t>
  </si>
  <si>
    <t>CASH AND CASH EQUIVALENTS AT BEGINNING OF PERIOD</t>
  </si>
  <si>
    <t>CASH AND CASH EQUIVALENTS AT END OF PERIOD</t>
  </si>
  <si>
    <t>CONDENSED CONSOLIDATED STATEMENT OF CHANGES IN EQUITY</t>
  </si>
  <si>
    <t>NON</t>
  </si>
  <si>
    <t xml:space="preserve">DISTRIBUTABLE </t>
  </si>
  <si>
    <t>DISTRIBUTABLE</t>
  </si>
  <si>
    <t>SHARE</t>
  </si>
  <si>
    <t xml:space="preserve">RESERVE - </t>
  </si>
  <si>
    <t>TOTAL</t>
  </si>
  <si>
    <t>CAPITAL</t>
  </si>
  <si>
    <t>UNAPPROPRIATED</t>
  </si>
  <si>
    <t>PREMIUM</t>
  </si>
  <si>
    <t>PROFIT</t>
  </si>
  <si>
    <t>Balance as at 1st January 2002</t>
  </si>
  <si>
    <t>Net Profit for the financial year</t>
  </si>
  <si>
    <t>Dividends</t>
  </si>
  <si>
    <t>Issuance of shares during the financial year</t>
  </si>
  <si>
    <t>Balance as at 31st December 2002</t>
  </si>
  <si>
    <t>Net Profit for the financial period</t>
  </si>
  <si>
    <t>Listing Expenses</t>
  </si>
  <si>
    <t>Balance as at 31st December 2003</t>
  </si>
  <si>
    <t>31/3/2003</t>
  </si>
  <si>
    <t>Deferred Tax Liabilities</t>
  </si>
  <si>
    <t>31 March 2003</t>
  </si>
  <si>
    <t>The Company/Group does not have any financial instruments with off balance sheet risk as at 30 April, 2004 (the latest practicable date which is not earlier than 7 days from the date of issue of this financial result).</t>
  </si>
  <si>
    <t>The Group achieved a revenue and profit after taxation of RM1.833 million and RM0.997 million respectively for the first quarter of FY2004 compared to RM1.33 million revenue and RM0.755 million profit after tax last year in the corresponding quarter. This represents an increase of 37.82% in revenue and increase of 32.05% in profit after tax. The increase in revenue and profit is mainly due to the implementation of the Global E-Ticketing project for a theme park in Medan.</t>
  </si>
  <si>
    <t>Balance</t>
  </si>
  <si>
    <t>The Interim financial report has been prepared in compliance with Malaysian Accounting Standards Board No.26, Interim Financial Reporting and Appendix 7A of Listing Requirements of Bursa Malaysia Securities Berhad ("Bursa Malaysia") for the MESDAQ market ("Listing Requirements") and should be read in conjunction with the Group's annual audited financial statements for the financial year ended 31 December 2003. The accounting policies and methods of computation accepted by the Group in this interim financial report are consistent with those adopted in the financial statements for the year ended 31 December 2003.</t>
  </si>
  <si>
    <t>The Company had alloted 42,800,000 bonus shares of RM0.10 each on 18 March 2004, by way of capitalisation of RM4.28 million from the Share Premium Account and the Retained Profit Account as at 30th June 2003.</t>
  </si>
  <si>
    <t>Save for the above, there were no other issuance and repayment of debt and equity securities, share buy-backs, share cancellation, shares held as treasury shares or resale of treasury shares for the current financial period to date.</t>
  </si>
  <si>
    <t>B  ADDITIONAL INFORMATION REQUIRED BY THE LISTING REQUIREMENTS</t>
  </si>
  <si>
    <t>STATUS OF THE CORPORATE PROPOSAL ANNOUNCED BUT NOT COMPLETED</t>
  </si>
  <si>
    <t>On 10 October 2003, the Company announced a proposed establishment of an employees' share option scheme ("Scheme") for eligible employees and Executive Directors of the Company and its subsidiary of up to thirty percent (30%) of the issued and paid up capital of the Company.</t>
  </si>
  <si>
    <t>This proposal was presented to the shareholders on 24th February 2004 at an extraordinary general meeting ("EGM"). However, the said proposal was not passed in the EGM. Global Soft has subsequently proposed to revise some of the terms of the Scheme which was announced on 27 February 2004. The approval from Bursa Malaysia for the said revisions was obtained on 7 April 2004. An EGM to seek shareholders' approval for the Scheme will be convened in due course.</t>
  </si>
  <si>
    <t>Profit per share was calculated based on the profit after minority interest for the current quarter of RM 1.003 million and the weighted average number of shares of RM0.10 each in issue during the current financial quarter.</t>
  </si>
  <si>
    <t>STATUS OF THE UTILISATION OF LISTING PROCEEDS</t>
  </si>
  <si>
    <t>The status of the utilisation of the proceeds raised from the public issue, pursuant to the listing of the Company on the MESDAQ market of Bursa Malaysia is as follows :-</t>
  </si>
  <si>
    <t>Total</t>
  </si>
  <si>
    <t>31 MAR 2003</t>
  </si>
  <si>
    <t xml:space="preserve">The Condensed Consolidated Cash Flow Statements should be read in conjunction with the audited </t>
  </si>
  <si>
    <t>financial statements for the financial year ended 31 December 2003.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</si>
</sst>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_);_(* \(#,##0\);_(* &quot;-&quot;??_);_(@_)"/>
    <numFmt numFmtId="166" formatCode="#,##0.0000000000000_);\(#,##0.0000000000000\)"/>
    <numFmt numFmtId="167" formatCode="#,##0.0000_);\(#,##0.0000\)"/>
  </numFmts>
  <fonts count="8">
    <font>
      <sz val="10"/>
      <name val="Arial"/>
      <family val="0"/>
    </font>
    <font>
      <sz val="10"/>
      <color indexed="8"/>
      <name val="Times New Roman"/>
      <family val="1"/>
    </font>
    <font>
      <b/>
      <sz val="10"/>
      <name val="Arial"/>
      <family val="2"/>
    </font>
    <font>
      <sz val="10"/>
      <color indexed="10"/>
      <name val="Arial"/>
      <family val="2"/>
    </font>
    <font>
      <sz val="10"/>
      <color indexed="8"/>
      <name val="Arial"/>
      <family val="2"/>
    </font>
    <font>
      <sz val="10"/>
      <name val="Times New Roman"/>
      <family val="1"/>
    </font>
    <font>
      <b/>
      <sz val="10"/>
      <color indexed="8"/>
      <name val="Arial"/>
      <family val="2"/>
    </font>
    <font>
      <sz val="11"/>
      <color indexed="8"/>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28">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xf>
    <xf numFmtId="0" fontId="1" fillId="0" borderId="0" xfId="0" applyFont="1" applyAlignment="1">
      <alignment horizontal="left" vertical="center"/>
    </xf>
    <xf numFmtId="0" fontId="1" fillId="0" borderId="1" xfId="0" applyFont="1" applyBorder="1" applyAlignment="1">
      <alignment horizontal="centerContinuous"/>
    </xf>
    <xf numFmtId="37" fontId="1" fillId="0" borderId="0" xfId="0" applyNumberFormat="1" applyFont="1" applyFill="1" applyBorder="1" applyAlignment="1" applyProtection="1" quotePrefix="1">
      <alignment horizontal="center" vertical="center"/>
      <protection/>
    </xf>
    <xf numFmtId="37" fontId="1" fillId="0" borderId="0" xfId="0" applyNumberFormat="1" applyFont="1" applyFill="1" applyBorder="1" applyAlignment="1" applyProtection="1">
      <alignment horizontal="center" vertical="center"/>
      <protection/>
    </xf>
    <xf numFmtId="0" fontId="1" fillId="0" borderId="0" xfId="0" applyFont="1" applyAlignment="1">
      <alignment vertical="center"/>
    </xf>
    <xf numFmtId="37" fontId="1" fillId="0" borderId="0" xfId="0" applyNumberFormat="1" applyFont="1" applyAlignment="1">
      <alignment/>
    </xf>
    <xf numFmtId="37" fontId="1" fillId="0" borderId="1" xfId="0" applyNumberFormat="1" applyFont="1" applyBorder="1" applyAlignment="1">
      <alignment/>
    </xf>
    <xf numFmtId="37" fontId="1" fillId="0" borderId="0" xfId="0" applyNumberFormat="1" applyFont="1" applyBorder="1" applyAlignment="1">
      <alignment/>
    </xf>
    <xf numFmtId="37" fontId="1" fillId="0" borderId="0" xfId="0" applyNumberFormat="1" applyFont="1" applyFill="1" applyBorder="1" applyAlignment="1" applyProtection="1">
      <alignment vertical="center"/>
      <protection/>
    </xf>
    <xf numFmtId="37" fontId="1" fillId="0" borderId="2" xfId="0" applyNumberFormat="1" applyFont="1" applyFill="1" applyBorder="1" applyAlignment="1" applyProtection="1">
      <alignment vertical="center"/>
      <protection/>
    </xf>
    <xf numFmtId="39"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protection/>
    </xf>
    <xf numFmtId="37" fontId="1" fillId="0" borderId="1" xfId="0" applyNumberFormat="1" applyFont="1" applyFill="1" applyBorder="1" applyAlignment="1" applyProtection="1">
      <alignment vertical="center"/>
      <protection/>
    </xf>
    <xf numFmtId="37" fontId="1" fillId="0" borderId="0" xfId="0" applyNumberFormat="1" applyFont="1" applyFill="1" applyBorder="1" applyAlignment="1" applyProtection="1">
      <alignment horizontal="centerContinuous" vertical="center"/>
      <protection/>
    </xf>
    <xf numFmtId="37" fontId="1" fillId="0" borderId="0" xfId="0" applyNumberFormat="1" applyFont="1" applyFill="1" applyBorder="1" applyAlignment="1" applyProtection="1">
      <alignment vertical="center"/>
      <protection/>
    </xf>
    <xf numFmtId="37" fontId="1" fillId="0" borderId="0" xfId="0" applyNumberFormat="1" applyFont="1" applyAlignment="1">
      <alignment horizontal="centerContinuous"/>
    </xf>
    <xf numFmtId="37" fontId="1" fillId="0" borderId="1" xfId="0" applyNumberFormat="1" applyFont="1" applyFill="1" applyBorder="1" applyAlignment="1" applyProtection="1" quotePrefix="1">
      <alignment horizontal="center" vertical="center"/>
      <protection/>
    </xf>
    <xf numFmtId="37" fontId="1" fillId="0" borderId="3" xfId="0" applyNumberFormat="1" applyFont="1" applyFill="1" applyBorder="1" applyAlignment="1" applyProtection="1">
      <alignment vertical="center"/>
      <protection/>
    </xf>
    <xf numFmtId="0" fontId="1" fillId="0" borderId="0" xfId="0" applyFont="1" applyBorder="1" applyAlignment="1">
      <alignment horizontal="center"/>
    </xf>
    <xf numFmtId="0" fontId="2" fillId="0" borderId="0" xfId="0" applyFont="1" applyAlignment="1">
      <alignment horizontal="center"/>
    </xf>
    <xf numFmtId="0" fontId="0" fillId="0" borderId="0" xfId="19" applyFont="1" applyAlignment="1">
      <alignment horizontal="left"/>
      <protection/>
    </xf>
    <xf numFmtId="0" fontId="0" fillId="0" borderId="0" xfId="0" applyFont="1" applyAlignment="1">
      <alignment horizontal="center"/>
    </xf>
    <xf numFmtId="0" fontId="0" fillId="0" borderId="0" xfId="0" applyFont="1" applyAlignment="1">
      <alignment/>
    </xf>
    <xf numFmtId="0" fontId="0" fillId="0" borderId="0" xfId="19" applyFont="1">
      <alignment/>
      <protection/>
    </xf>
    <xf numFmtId="0" fontId="2" fillId="0" borderId="0" xfId="19" applyFont="1" applyAlignment="1">
      <alignment horizontal="left"/>
      <protection/>
    </xf>
    <xf numFmtId="0" fontId="2" fillId="0" borderId="0" xfId="0" applyFont="1" applyAlignment="1">
      <alignment horizontal="left"/>
    </xf>
    <xf numFmtId="0" fontId="2" fillId="0" borderId="0" xfId="0" applyFont="1" applyAlignment="1">
      <alignment horizontal="justify" vertical="top"/>
    </xf>
    <xf numFmtId="0" fontId="0" fillId="0" borderId="0" xfId="0" applyFont="1" applyAlignment="1">
      <alignment horizontal="justify" vertical="top"/>
    </xf>
    <xf numFmtId="0" fontId="2" fillId="0" borderId="0" xfId="19" applyFont="1">
      <alignment/>
      <protection/>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horizontal="justify" vertical="justify"/>
    </xf>
    <xf numFmtId="0" fontId="0" fillId="0" borderId="0" xfId="0" applyFont="1" applyAlignment="1">
      <alignment horizontal="justify" vertical="justify"/>
    </xf>
    <xf numFmtId="0" fontId="3" fillId="0" borderId="0" xfId="0" applyFont="1" applyAlignment="1">
      <alignment horizontal="justify" vertical="top"/>
    </xf>
    <xf numFmtId="0" fontId="2" fillId="0" borderId="0" xfId="0" applyFont="1" applyAlignment="1" quotePrefix="1">
      <alignment horizontal="center"/>
    </xf>
    <xf numFmtId="0" fontId="2" fillId="0" borderId="0" xfId="0" applyFont="1" applyAlignment="1">
      <alignment/>
    </xf>
    <xf numFmtId="0" fontId="0" fillId="0" borderId="0" xfId="0" applyFont="1" applyAlignment="1">
      <alignment horizontal="center" vertical="top"/>
    </xf>
    <xf numFmtId="37" fontId="0" fillId="0" borderId="0" xfId="0" applyNumberFormat="1" applyFont="1" applyBorder="1" applyAlignment="1">
      <alignment/>
    </xf>
    <xf numFmtId="0" fontId="0" fillId="0" borderId="0" xfId="0" applyFont="1" applyAlignment="1">
      <alignment vertical="top"/>
    </xf>
    <xf numFmtId="0" fontId="0" fillId="0" borderId="0" xfId="0" applyFont="1" applyAlignment="1" quotePrefix="1">
      <alignment horizontal="center" vertical="top"/>
    </xf>
    <xf numFmtId="3" fontId="4" fillId="0" borderId="0" xfId="0" applyNumberFormat="1" applyFont="1" applyFill="1" applyBorder="1" applyAlignment="1" applyProtection="1">
      <alignment vertical="center"/>
      <protection/>
    </xf>
    <xf numFmtId="37" fontId="0" fillId="0" borderId="0" xfId="0" applyNumberFormat="1" applyFont="1" applyAlignment="1">
      <alignment vertical="top"/>
    </xf>
    <xf numFmtId="37" fontId="0" fillId="0" borderId="4" xfId="0" applyNumberFormat="1" applyFont="1" applyBorder="1" applyAlignment="1">
      <alignment vertical="top"/>
    </xf>
    <xf numFmtId="0" fontId="0" fillId="0" borderId="0" xfId="19" applyFont="1" applyAlignment="1">
      <alignment vertical="top"/>
      <protection/>
    </xf>
    <xf numFmtId="0" fontId="0" fillId="0" borderId="0" xfId="19" applyFont="1" applyAlignment="1">
      <alignment vertical="top" wrapText="1"/>
      <protection/>
    </xf>
    <xf numFmtId="0" fontId="0" fillId="0" borderId="0" xfId="0" applyFont="1" applyAlignment="1">
      <alignment/>
    </xf>
    <xf numFmtId="164" fontId="0" fillId="0" borderId="0" xfId="15" applyNumberFormat="1" applyFont="1" applyBorder="1" applyAlignment="1">
      <alignment horizontal="right"/>
    </xf>
    <xf numFmtId="0" fontId="2" fillId="0" borderId="0" xfId="0" applyFont="1" applyBorder="1" applyAlignment="1">
      <alignment/>
    </xf>
    <xf numFmtId="0" fontId="0" fillId="0" borderId="0" xfId="0" applyFont="1" applyBorder="1" applyAlignment="1">
      <alignment/>
    </xf>
    <xf numFmtId="165" fontId="0" fillId="0" borderId="0" xfId="15" applyNumberFormat="1" applyFont="1" applyBorder="1" applyAlignment="1">
      <alignment vertical="center"/>
    </xf>
    <xf numFmtId="0" fontId="2" fillId="0" borderId="0" xfId="19" applyFont="1" applyAlignment="1">
      <alignment horizontal="center"/>
      <protection/>
    </xf>
    <xf numFmtId="37" fontId="5" fillId="0" borderId="1" xfId="0" applyNumberFormat="1" applyFont="1" applyFill="1" applyBorder="1" applyAlignment="1" applyProtection="1">
      <alignment vertical="center"/>
      <protection/>
    </xf>
    <xf numFmtId="37" fontId="1" fillId="0" borderId="2" xfId="0" applyNumberFormat="1" applyFont="1" applyBorder="1" applyAlignment="1">
      <alignment/>
    </xf>
    <xf numFmtId="15" fontId="0" fillId="0" borderId="0" xfId="0" applyNumberFormat="1" applyFont="1" applyAlignment="1" quotePrefix="1">
      <alignment/>
    </xf>
    <xf numFmtId="37" fontId="0" fillId="0" borderId="0" xfId="0" applyNumberFormat="1" applyFont="1" applyAlignment="1">
      <alignment/>
    </xf>
    <xf numFmtId="39" fontId="0" fillId="0" borderId="0" xfId="0" applyNumberFormat="1" applyFont="1" applyAlignment="1">
      <alignment/>
    </xf>
    <xf numFmtId="0" fontId="3" fillId="0" borderId="0" xfId="0" applyFont="1" applyAlignment="1">
      <alignment vertical="top" wrapText="1"/>
    </xf>
    <xf numFmtId="0" fontId="0" fillId="0" borderId="5" xfId="19" applyFont="1" applyBorder="1">
      <alignment/>
      <protection/>
    </xf>
    <xf numFmtId="0" fontId="0" fillId="0" borderId="6" xfId="19" applyFont="1" applyBorder="1">
      <alignment/>
      <protection/>
    </xf>
    <xf numFmtId="0" fontId="0" fillId="0" borderId="0" xfId="19" applyFont="1" applyBorder="1">
      <alignment/>
      <protection/>
    </xf>
    <xf numFmtId="0" fontId="0" fillId="0" borderId="7" xfId="19" applyFont="1" applyBorder="1">
      <alignment/>
      <protection/>
    </xf>
    <xf numFmtId="0" fontId="0" fillId="0" borderId="1" xfId="19" applyFont="1" applyBorder="1">
      <alignment/>
      <protection/>
    </xf>
    <xf numFmtId="0" fontId="0" fillId="0" borderId="8" xfId="19" applyFont="1" applyBorder="1">
      <alignment/>
      <protection/>
    </xf>
    <xf numFmtId="37" fontId="0" fillId="0" borderId="0" xfId="0" applyNumberFormat="1" applyFont="1" applyFill="1" applyBorder="1" applyAlignment="1" applyProtection="1">
      <alignment vertical="center"/>
      <protection/>
    </xf>
    <xf numFmtId="0" fontId="5" fillId="0" borderId="0" xfId="0" applyFont="1" applyAlignment="1">
      <alignment/>
    </xf>
    <xf numFmtId="0" fontId="4" fillId="0" borderId="9" xfId="0" applyFont="1" applyBorder="1" applyAlignment="1">
      <alignment vertical="top"/>
    </xf>
    <xf numFmtId="0" fontId="4" fillId="0" borderId="0" xfId="0" applyFont="1" applyFill="1" applyAlignment="1">
      <alignment/>
    </xf>
    <xf numFmtId="0" fontId="0" fillId="0" borderId="0" xfId="0" applyFont="1" applyAlignment="1">
      <alignment horizontal="justify" vertical="justify"/>
    </xf>
    <xf numFmtId="0" fontId="4" fillId="0" borderId="10" xfId="0" applyFont="1" applyBorder="1" applyAlignment="1">
      <alignment vertical="top"/>
    </xf>
    <xf numFmtId="0" fontId="4" fillId="0" borderId="11" xfId="0" applyFont="1" applyBorder="1" applyAlignment="1">
      <alignment vertical="top"/>
    </xf>
    <xf numFmtId="0" fontId="4" fillId="0" borderId="9" xfId="0" applyFont="1" applyBorder="1" applyAlignment="1">
      <alignment vertical="top"/>
    </xf>
    <xf numFmtId="0" fontId="6" fillId="0" borderId="10" xfId="0" applyFont="1" applyBorder="1" applyAlignment="1">
      <alignment horizontal="center" vertical="top" wrapText="1"/>
    </xf>
    <xf numFmtId="0" fontId="4" fillId="0" borderId="6" xfId="0" applyFont="1" applyBorder="1" applyAlignment="1">
      <alignment horizontal="center" vertical="top" wrapText="1"/>
    </xf>
    <xf numFmtId="0" fontId="4" fillId="0" borderId="11" xfId="0" applyFont="1" applyBorder="1" applyAlignment="1">
      <alignment horizontal="center" vertical="top" wrapText="1"/>
    </xf>
    <xf numFmtId="0" fontId="4" fillId="0" borderId="7" xfId="0" applyFont="1" applyBorder="1" applyAlignment="1">
      <alignment horizontal="center" vertical="top" wrapText="1"/>
    </xf>
    <xf numFmtId="0" fontId="6" fillId="0" borderId="9" xfId="0" applyFont="1" applyBorder="1" applyAlignment="1">
      <alignment horizontal="center" vertical="top"/>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xf>
    <xf numFmtId="37" fontId="7" fillId="0" borderId="0" xfId="0" applyNumberFormat="1" applyFont="1" applyFill="1" applyBorder="1" applyAlignment="1" applyProtection="1">
      <alignment vertical="center"/>
      <protection/>
    </xf>
    <xf numFmtId="0" fontId="7" fillId="0" borderId="0" xfId="0" applyFont="1" applyAlignment="1">
      <alignment horizontal="left" vertical="center"/>
    </xf>
    <xf numFmtId="37" fontId="7" fillId="0" borderId="0" xfId="0" applyNumberFormat="1" applyFont="1" applyFill="1" applyBorder="1" applyAlignment="1" applyProtection="1">
      <alignment horizontal="centerContinuous" vertical="center"/>
      <protection/>
    </xf>
    <xf numFmtId="37" fontId="7" fillId="0" borderId="0" xfId="0" applyNumberFormat="1" applyFont="1" applyFill="1" applyBorder="1" applyAlignment="1" applyProtection="1" quotePrefix="1">
      <alignment horizontal="center" vertical="center"/>
      <protection/>
    </xf>
    <xf numFmtId="37" fontId="7" fillId="0" borderId="0" xfId="0" applyNumberFormat="1" applyFont="1" applyFill="1" applyBorder="1" applyAlignment="1" applyProtection="1">
      <alignment horizontal="center" vertical="center"/>
      <protection/>
    </xf>
    <xf numFmtId="37" fontId="7" fillId="0" borderId="0" xfId="0" applyNumberFormat="1" applyFont="1" applyAlignment="1">
      <alignment/>
    </xf>
    <xf numFmtId="0" fontId="7" fillId="0" borderId="0" xfId="0" applyFont="1" applyAlignment="1">
      <alignment vertical="center"/>
    </xf>
    <xf numFmtId="37" fontId="7" fillId="0" borderId="0" xfId="0" applyNumberFormat="1" applyFont="1" applyBorder="1" applyAlignment="1">
      <alignment/>
    </xf>
    <xf numFmtId="37" fontId="7" fillId="0" borderId="1" xfId="0" applyNumberFormat="1" applyFont="1" applyBorder="1" applyAlignment="1">
      <alignment/>
    </xf>
    <xf numFmtId="0" fontId="7" fillId="0" borderId="0" xfId="0" applyFont="1" applyFill="1" applyAlignment="1">
      <alignment/>
    </xf>
    <xf numFmtId="37" fontId="7" fillId="0" borderId="4" xfId="0" applyNumberFormat="1" applyFont="1" applyBorder="1" applyAlignment="1">
      <alignment/>
    </xf>
    <xf numFmtId="39" fontId="7" fillId="0" borderId="0" xfId="0" applyNumberFormat="1" applyFont="1" applyAlignment="1">
      <alignment/>
    </xf>
    <xf numFmtId="166" fontId="7" fillId="0" borderId="0" xfId="0" applyNumberFormat="1" applyFont="1" applyAlignment="1">
      <alignment/>
    </xf>
    <xf numFmtId="167" fontId="7" fillId="0" borderId="0" xfId="0" applyNumberFormat="1" applyFont="1" applyAlignment="1">
      <alignment/>
    </xf>
    <xf numFmtId="0" fontId="2" fillId="0" borderId="0" xfId="0" applyFont="1" applyAlignment="1">
      <alignment horizontal="justify" vertical="top"/>
    </xf>
    <xf numFmtId="0" fontId="0" fillId="0" borderId="0" xfId="0" applyFont="1" applyAlignment="1">
      <alignment horizontal="justify" vertical="top"/>
    </xf>
    <xf numFmtId="0" fontId="0" fillId="0" borderId="0" xfId="0" applyFont="1" applyAlignment="1">
      <alignment horizontal="justify" vertical="top" wrapText="1"/>
    </xf>
    <xf numFmtId="0" fontId="2" fillId="0" borderId="0" xfId="0" applyFont="1" applyAlignment="1">
      <alignment horizontal="justify" vertical="justify"/>
    </xf>
    <xf numFmtId="0" fontId="2" fillId="0" borderId="0" xfId="0" applyFont="1" applyAlignment="1">
      <alignment horizontal="center"/>
    </xf>
    <xf numFmtId="0" fontId="0" fillId="0" borderId="0" xfId="0" applyFont="1" applyAlignment="1">
      <alignment horizontal="center"/>
    </xf>
    <xf numFmtId="0" fontId="2" fillId="0" borderId="0" xfId="0" applyFont="1" applyAlignment="1">
      <alignment/>
    </xf>
    <xf numFmtId="0" fontId="0" fillId="0" borderId="0" xfId="0" applyFont="1" applyAlignment="1">
      <alignment/>
    </xf>
    <xf numFmtId="0" fontId="0" fillId="0" borderId="0" xfId="0" applyFont="1" applyAlignment="1">
      <alignment horizontal="justify"/>
    </xf>
    <xf numFmtId="0" fontId="3" fillId="0" borderId="0" xfId="0" applyFont="1" applyAlignment="1">
      <alignment horizontal="justify" vertical="top"/>
    </xf>
    <xf numFmtId="0" fontId="0" fillId="0" borderId="0" xfId="0" applyFont="1" applyAlignment="1">
      <alignment horizontal="center" vertical="top"/>
    </xf>
    <xf numFmtId="0" fontId="2" fillId="0" borderId="0" xfId="19" applyFont="1" applyAlignment="1">
      <alignment vertical="top" wrapText="1"/>
      <protection/>
    </xf>
    <xf numFmtId="0" fontId="0" fillId="0" borderId="0" xfId="19" applyFont="1" applyAlignment="1">
      <alignment/>
      <protection/>
    </xf>
    <xf numFmtId="0" fontId="0" fillId="0" borderId="0" xfId="0" applyFont="1" applyFill="1" applyAlignment="1">
      <alignment horizontal="justify" vertical="justify"/>
    </xf>
    <xf numFmtId="0" fontId="4" fillId="0" borderId="8" xfId="0" applyFont="1" applyBorder="1" applyAlignment="1">
      <alignment horizontal="center"/>
    </xf>
    <xf numFmtId="0" fontId="4" fillId="0" borderId="12" xfId="0" applyFont="1" applyBorder="1" applyAlignment="1">
      <alignment/>
    </xf>
    <xf numFmtId="0" fontId="4" fillId="0" borderId="13" xfId="0" applyFont="1" applyBorder="1" applyAlignment="1">
      <alignment horizontal="right" vertical="top"/>
    </xf>
    <xf numFmtId="3" fontId="4" fillId="0" borderId="13" xfId="0" applyNumberFormat="1" applyFont="1" applyBorder="1" applyAlignment="1">
      <alignment horizontal="right" vertical="top"/>
    </xf>
    <xf numFmtId="3" fontId="4" fillId="0" borderId="12" xfId="0" applyNumberFormat="1" applyFont="1" applyBorder="1" applyAlignment="1">
      <alignment vertical="top"/>
    </xf>
    <xf numFmtId="0" fontId="4" fillId="0" borderId="12" xfId="0" applyFont="1" applyBorder="1" applyAlignment="1">
      <alignment horizontal="right" vertical="top"/>
    </xf>
    <xf numFmtId="0" fontId="0" fillId="0" borderId="0" xfId="19" applyFont="1" applyAlignment="1">
      <alignment horizontal="justify" vertical="top" wrapText="1"/>
      <protection/>
    </xf>
    <xf numFmtId="0" fontId="0" fillId="0" borderId="0" xfId="0" applyFont="1" applyFill="1" applyAlignment="1">
      <alignment horizontal="justify" vertical="top"/>
    </xf>
    <xf numFmtId="0" fontId="0" fillId="0" borderId="0" xfId="19" applyFont="1" applyAlignment="1">
      <alignment vertical="top" wrapText="1"/>
      <protection/>
    </xf>
    <xf numFmtId="0" fontId="0" fillId="0" borderId="0" xfId="0" applyFont="1" applyAlignment="1">
      <alignment vertical="top" wrapText="1"/>
    </xf>
    <xf numFmtId="0" fontId="0" fillId="0" borderId="3" xfId="19" applyFont="1" applyBorder="1">
      <alignment/>
      <protection/>
    </xf>
    <xf numFmtId="3" fontId="0" fillId="0" borderId="3" xfId="19" applyNumberFormat="1" applyFont="1" applyBorder="1">
      <alignment/>
      <protection/>
    </xf>
    <xf numFmtId="0" fontId="6" fillId="0" borderId="5" xfId="0" applyFont="1" applyBorder="1" applyAlignment="1">
      <alignment horizontal="center" vertical="top" wrapText="1"/>
    </xf>
    <xf numFmtId="0" fontId="4" fillId="0" borderId="0" xfId="0" applyFont="1" applyBorder="1" applyAlignment="1">
      <alignment horizontal="center" vertical="top" wrapText="1"/>
    </xf>
    <xf numFmtId="0" fontId="6" fillId="0" borderId="1" xfId="0" applyFont="1" applyBorder="1" applyAlignment="1">
      <alignment horizontal="center" vertical="top"/>
    </xf>
    <xf numFmtId="3" fontId="4" fillId="0" borderId="4" xfId="0" applyNumberFormat="1" applyFont="1" applyBorder="1" applyAlignment="1">
      <alignment vertical="top"/>
    </xf>
    <xf numFmtId="0" fontId="4" fillId="0" borderId="4" xfId="0" applyFont="1" applyBorder="1" applyAlignment="1">
      <alignment vertical="top"/>
    </xf>
  </cellXfs>
  <cellStyles count="7">
    <cellStyle name="Normal" xfId="0"/>
    <cellStyle name="Comma" xfId="15"/>
    <cellStyle name="Comma [0]" xfId="16"/>
    <cellStyle name="Currency" xfId="17"/>
    <cellStyle name="Currency [0]" xfId="18"/>
    <cellStyle name="Normal_Global Soft (MSC) Bhd (200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9"/>
  <sheetViews>
    <sheetView workbookViewId="0" topLeftCell="A37">
      <selection activeCell="A37" sqref="A1:IV16384"/>
    </sheetView>
  </sheetViews>
  <sheetFormatPr defaultColWidth="9.140625" defaultRowHeight="12.75"/>
  <cols>
    <col min="1" max="1" width="24.57421875" style="3" customWidth="1"/>
    <col min="2" max="2" width="2.8515625" style="3" customWidth="1"/>
    <col min="3" max="3" width="14.421875" style="3" bestFit="1" customWidth="1"/>
    <col min="4" max="4" width="15.8515625" style="12" bestFit="1" customWidth="1"/>
    <col min="5" max="5" width="5.28125" style="68" customWidth="1"/>
    <col min="6" max="6" width="14.421875" style="3" bestFit="1" customWidth="1"/>
    <col min="7" max="7" width="16.57421875" style="12" customWidth="1"/>
    <col min="8" max="16384" width="9.140625" style="68" customWidth="1"/>
  </cols>
  <sheetData>
    <row r="1" spans="1:2" ht="12.75">
      <c r="A1" s="1" t="s">
        <v>0</v>
      </c>
      <c r="B1" s="2"/>
    </row>
    <row r="2" spans="1:2" ht="12.75">
      <c r="A2" s="1" t="s">
        <v>1</v>
      </c>
      <c r="B2" s="2"/>
    </row>
    <row r="3" spans="1:2" ht="12.75">
      <c r="A3" s="1" t="s">
        <v>2</v>
      </c>
      <c r="B3" s="2"/>
    </row>
    <row r="4" spans="1:7" ht="12.75">
      <c r="A4" s="4"/>
      <c r="D4" s="17"/>
      <c r="G4" s="19"/>
    </row>
    <row r="5" spans="1:7" ht="12.75">
      <c r="A5" s="4"/>
      <c r="C5" s="5" t="s">
        <v>3</v>
      </c>
      <c r="D5" s="5"/>
      <c r="F5" s="5" t="s">
        <v>28</v>
      </c>
      <c r="G5" s="5"/>
    </row>
    <row r="6" spans="1:7" ht="12.75">
      <c r="A6" s="4"/>
      <c r="C6" s="6"/>
      <c r="D6" s="7" t="s">
        <v>31</v>
      </c>
      <c r="F6" s="15"/>
      <c r="G6" s="7" t="s">
        <v>31</v>
      </c>
    </row>
    <row r="7" spans="1:7" ht="12.75">
      <c r="A7" s="4"/>
      <c r="C7" s="7" t="s">
        <v>4</v>
      </c>
      <c r="D7" s="7" t="s">
        <v>32</v>
      </c>
      <c r="F7" s="7" t="s">
        <v>4</v>
      </c>
      <c r="G7" s="7" t="s">
        <v>32</v>
      </c>
    </row>
    <row r="8" spans="1:7" ht="12.75">
      <c r="A8" s="4"/>
      <c r="C8" s="7" t="s">
        <v>5</v>
      </c>
      <c r="D8" s="7" t="s">
        <v>5</v>
      </c>
      <c r="F8" s="7" t="s">
        <v>29</v>
      </c>
      <c r="G8" s="7" t="s">
        <v>33</v>
      </c>
    </row>
    <row r="9" spans="1:7" ht="12.75">
      <c r="A9" s="4"/>
      <c r="C9" s="7" t="s">
        <v>6</v>
      </c>
      <c r="D9" s="7" t="s">
        <v>30</v>
      </c>
      <c r="F9" s="6" t="s">
        <v>6</v>
      </c>
      <c r="G9" s="6" t="s">
        <v>213</v>
      </c>
    </row>
    <row r="10" spans="1:7" ht="12.75">
      <c r="A10" s="4"/>
      <c r="C10" s="7" t="s">
        <v>7</v>
      </c>
      <c r="D10" s="7" t="s">
        <v>7</v>
      </c>
      <c r="F10" s="7" t="s">
        <v>7</v>
      </c>
      <c r="G10" s="7" t="s">
        <v>7</v>
      </c>
    </row>
    <row r="11" spans="6:7" ht="12.75">
      <c r="F11" s="9"/>
      <c r="G11" s="9"/>
    </row>
    <row r="12" spans="1:7" ht="12.75">
      <c r="A12" s="8" t="s">
        <v>8</v>
      </c>
      <c r="C12" s="9">
        <v>1833</v>
      </c>
      <c r="D12" s="12">
        <v>1330</v>
      </c>
      <c r="F12" s="11">
        <v>1833</v>
      </c>
      <c r="G12" s="11">
        <f>+D12</f>
        <v>1330</v>
      </c>
    </row>
    <row r="13" spans="1:7" ht="12.75">
      <c r="A13" s="8"/>
      <c r="C13" s="9"/>
      <c r="F13" s="11"/>
      <c r="G13" s="11"/>
    </row>
    <row r="14" spans="1:7" ht="12.75">
      <c r="A14" s="8" t="s">
        <v>9</v>
      </c>
      <c r="C14" s="10">
        <v>-490</v>
      </c>
      <c r="D14" s="55">
        <v>-316</v>
      </c>
      <c r="F14" s="10">
        <v>-490</v>
      </c>
      <c r="G14" s="10">
        <f>+D14</f>
        <v>-316</v>
      </c>
    </row>
    <row r="15" spans="1:7" ht="12.75">
      <c r="A15" s="8"/>
      <c r="C15" s="9"/>
      <c r="F15" s="11"/>
      <c r="G15" s="11"/>
    </row>
    <row r="16" spans="1:7" ht="12.75">
      <c r="A16" s="8" t="s">
        <v>10</v>
      </c>
      <c r="C16" s="9">
        <f>+SUM(C12:C14)</f>
        <v>1343</v>
      </c>
      <c r="D16" s="18">
        <v>1014</v>
      </c>
      <c r="F16" s="9">
        <f>+SUM(F12:F14)</f>
        <v>1343</v>
      </c>
      <c r="G16" s="9">
        <f>+D16</f>
        <v>1014</v>
      </c>
    </row>
    <row r="17" spans="1:7" ht="12.75">
      <c r="A17" s="8"/>
      <c r="C17" s="9"/>
      <c r="F17" s="11"/>
      <c r="G17" s="11"/>
    </row>
    <row r="18" spans="1:7" ht="12.75">
      <c r="A18" s="8" t="s">
        <v>11</v>
      </c>
      <c r="C18" s="11">
        <v>25</v>
      </c>
      <c r="D18" s="12">
        <v>0</v>
      </c>
      <c r="F18" s="11">
        <v>25</v>
      </c>
      <c r="G18" s="11">
        <f>+D18</f>
        <v>0</v>
      </c>
    </row>
    <row r="19" spans="1:7" ht="12.75">
      <c r="A19" s="8"/>
      <c r="C19" s="11"/>
      <c r="F19" s="11"/>
      <c r="G19" s="11"/>
    </row>
    <row r="20" spans="1:7" ht="12.75">
      <c r="A20" s="8" t="s">
        <v>12</v>
      </c>
      <c r="C20" s="9">
        <v>-42</v>
      </c>
      <c r="D20" s="12">
        <v>-62</v>
      </c>
      <c r="F20" s="9">
        <v>-42</v>
      </c>
      <c r="G20" s="9">
        <f>+D20</f>
        <v>-62</v>
      </c>
    </row>
    <row r="21" spans="1:7" ht="12.75">
      <c r="A21" s="8" t="s">
        <v>13</v>
      </c>
      <c r="C21" s="9">
        <v>-103</v>
      </c>
      <c r="D21" s="12">
        <v>-70</v>
      </c>
      <c r="F21" s="9">
        <v>-103</v>
      </c>
      <c r="G21" s="9">
        <f>+D21</f>
        <v>-70</v>
      </c>
    </row>
    <row r="22" spans="1:7" ht="12.75">
      <c r="A22" s="8" t="s">
        <v>14</v>
      </c>
      <c r="C22" s="10">
        <v>-214</v>
      </c>
      <c r="D22" s="16">
        <f>-127+4</f>
        <v>-123</v>
      </c>
      <c r="F22" s="10">
        <v>-214</v>
      </c>
      <c r="G22" s="10">
        <f>+D22</f>
        <v>-123</v>
      </c>
    </row>
    <row r="23" spans="1:7" ht="12.75">
      <c r="A23" s="8"/>
      <c r="C23" s="9"/>
      <c r="D23" s="3"/>
      <c r="F23" s="11"/>
      <c r="G23" s="11"/>
    </row>
    <row r="24" spans="1:8" ht="12.75">
      <c r="A24" s="8" t="s">
        <v>15</v>
      </c>
      <c r="C24" s="9">
        <f>+SUM(C16:C23)</f>
        <v>1009</v>
      </c>
      <c r="D24" s="9">
        <v>759</v>
      </c>
      <c r="F24" s="9">
        <f>+SUM(F16:F23)</f>
        <v>1009</v>
      </c>
      <c r="G24" s="9">
        <f>+D24</f>
        <v>759</v>
      </c>
      <c r="H24" s="9"/>
    </row>
    <row r="25" spans="1:7" ht="12.75">
      <c r="A25" s="8"/>
      <c r="C25" s="9"/>
      <c r="D25" s="3"/>
      <c r="F25" s="11"/>
      <c r="G25" s="11"/>
    </row>
    <row r="26" spans="1:7" ht="12.75">
      <c r="A26" s="8" t="s">
        <v>16</v>
      </c>
      <c r="C26" s="10">
        <v>-5</v>
      </c>
      <c r="D26" s="16">
        <v>-4</v>
      </c>
      <c r="F26" s="16">
        <v>-5.09235</v>
      </c>
      <c r="G26" s="16">
        <f>+D26</f>
        <v>-4</v>
      </c>
    </row>
    <row r="27" spans="1:7" ht="12.75">
      <c r="A27" s="8"/>
      <c r="C27" s="9"/>
      <c r="F27" s="11"/>
      <c r="G27" s="11"/>
    </row>
    <row r="28" spans="1:7" ht="12.75">
      <c r="A28" s="8" t="s">
        <v>17</v>
      </c>
      <c r="C28" s="9">
        <f>+SUM(C24:C26)</f>
        <v>1004</v>
      </c>
      <c r="D28" s="9">
        <f>+SUM(D24:D26)</f>
        <v>755</v>
      </c>
      <c r="F28" s="9">
        <f>+SUM(F24:F26)</f>
        <v>1003.90765</v>
      </c>
      <c r="G28" s="9">
        <f>+D28</f>
        <v>755</v>
      </c>
    </row>
    <row r="29" spans="3:6" ht="12.75">
      <c r="C29" s="9"/>
      <c r="F29" s="12"/>
    </row>
    <row r="30" spans="1:7" ht="12.75">
      <c r="A30" s="3" t="s">
        <v>18</v>
      </c>
      <c r="C30" s="10">
        <v>-7</v>
      </c>
      <c r="D30" s="16">
        <v>0</v>
      </c>
      <c r="F30" s="16">
        <v>-7</v>
      </c>
      <c r="G30" s="16">
        <f>+D30</f>
        <v>0</v>
      </c>
    </row>
    <row r="31" spans="3:6" ht="12.75">
      <c r="C31" s="9"/>
      <c r="F31" s="12"/>
    </row>
    <row r="32" spans="1:8" ht="12.75">
      <c r="A32" s="3" t="s">
        <v>19</v>
      </c>
      <c r="C32" s="12">
        <f>+SUM(C28:C30)</f>
        <v>997</v>
      </c>
      <c r="D32" s="12">
        <f>+SUM(D28:D30)</f>
        <v>755</v>
      </c>
      <c r="F32" s="12">
        <f>+SUM(F28:F30)</f>
        <v>996.90765</v>
      </c>
      <c r="G32" s="12">
        <f>+D32</f>
        <v>755</v>
      </c>
      <c r="H32" s="12"/>
    </row>
    <row r="33" spans="3:6" ht="12.75">
      <c r="C33" s="9"/>
      <c r="F33" s="12"/>
    </row>
    <row r="34" spans="1:7" ht="12.75">
      <c r="A34" s="3" t="s">
        <v>20</v>
      </c>
      <c r="C34" s="10">
        <v>6</v>
      </c>
      <c r="D34" s="10">
        <v>4</v>
      </c>
      <c r="F34" s="16">
        <v>6</v>
      </c>
      <c r="G34" s="16">
        <f>+D34</f>
        <v>4</v>
      </c>
    </row>
    <row r="35" spans="3:7" ht="12.75">
      <c r="C35" s="9"/>
      <c r="F35" s="11"/>
      <c r="G35" s="11"/>
    </row>
    <row r="36" spans="1:7" ht="12.75">
      <c r="A36" s="3" t="s">
        <v>21</v>
      </c>
      <c r="C36" s="9"/>
      <c r="F36" s="11"/>
      <c r="G36" s="11"/>
    </row>
    <row r="37" spans="1:7" ht="12.75">
      <c r="A37" s="3" t="s">
        <v>22</v>
      </c>
      <c r="C37" s="9">
        <f>+SUM(C32:C34)</f>
        <v>1003</v>
      </c>
      <c r="D37" s="9">
        <f>+SUM(D32:D34)</f>
        <v>759</v>
      </c>
      <c r="F37" s="9">
        <f>+SUM(F32:F34)</f>
        <v>1002.90765</v>
      </c>
      <c r="G37" s="9">
        <f>+D37</f>
        <v>759</v>
      </c>
    </row>
    <row r="38" spans="3:7" ht="12.75">
      <c r="C38" s="9"/>
      <c r="F38" s="11"/>
      <c r="G38" s="11"/>
    </row>
    <row r="39" spans="1:7" ht="12.75">
      <c r="A39" s="3" t="s">
        <v>23</v>
      </c>
      <c r="C39" s="10">
        <v>0</v>
      </c>
      <c r="D39" s="16">
        <v>0</v>
      </c>
      <c r="F39" s="16">
        <v>0</v>
      </c>
      <c r="G39" s="16">
        <f>+D39</f>
        <v>0</v>
      </c>
    </row>
    <row r="40" spans="3:7" ht="12.75">
      <c r="C40" s="9"/>
      <c r="F40" s="11"/>
      <c r="G40" s="11"/>
    </row>
    <row r="41" spans="1:7" ht="13.5" thickBot="1">
      <c r="A41" s="3" t="s">
        <v>24</v>
      </c>
      <c r="C41" s="13">
        <f>+SUM(C37:C39)</f>
        <v>1003</v>
      </c>
      <c r="D41" s="13">
        <f>+SUM(D37:D39)</f>
        <v>759</v>
      </c>
      <c r="F41" s="13">
        <f>+SUM(F37:F39)</f>
        <v>1002.90765</v>
      </c>
      <c r="G41" s="13">
        <f>+D41</f>
        <v>759</v>
      </c>
    </row>
    <row r="42" spans="6:7" ht="13.5" thickTop="1">
      <c r="F42" s="11"/>
      <c r="G42" s="11"/>
    </row>
    <row r="43" spans="1:7" ht="12.75">
      <c r="A43" s="3" t="s">
        <v>25</v>
      </c>
      <c r="C43" s="14">
        <f>+C37/((42800*((77)/(91)))+(85600*((14)/(91))))*100</f>
        <v>2.0309968847352025</v>
      </c>
      <c r="D43" s="14">
        <f>+D41/((32800*(84/90))+(42800*(6/90)))*100</f>
        <v>2.26792828685259</v>
      </c>
      <c r="F43" s="14">
        <v>2.0308161685358255</v>
      </c>
      <c r="G43" s="14">
        <f>+D43</f>
        <v>2.26792828685259</v>
      </c>
    </row>
    <row r="44" ht="12.75">
      <c r="F44" s="12"/>
    </row>
    <row r="45" spans="1:6" ht="12.75">
      <c r="A45" s="3" t="s">
        <v>26</v>
      </c>
      <c r="D45" s="18"/>
      <c r="F45" s="12"/>
    </row>
    <row r="46" spans="1:6" ht="12.75">
      <c r="A46" s="3" t="s">
        <v>27</v>
      </c>
      <c r="F46" s="12"/>
    </row>
    <row r="47" ht="12.75">
      <c r="F47" s="12"/>
    </row>
    <row r="48" ht="12.75">
      <c r="F48" s="12"/>
    </row>
    <row r="49" ht="12.75">
      <c r="F49" s="12"/>
    </row>
  </sheetData>
  <printOptions/>
  <pageMargins left="0.28" right="0.15" top="0.64" bottom="0.59" header="0.38"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G51"/>
  <sheetViews>
    <sheetView workbookViewId="0" topLeftCell="A14">
      <selection activeCell="A23" sqref="A1:IV16384"/>
    </sheetView>
  </sheetViews>
  <sheetFormatPr defaultColWidth="9.140625" defaultRowHeight="12.75"/>
  <cols>
    <col min="1" max="4" width="11.421875" style="3" customWidth="1"/>
    <col min="5" max="5" width="15.421875" style="3" customWidth="1"/>
    <col min="6" max="6" width="9.140625" style="68" customWidth="1"/>
    <col min="7" max="7" width="15.421875" style="3" customWidth="1"/>
    <col min="8" max="16384" width="9.140625" style="68" customWidth="1"/>
  </cols>
  <sheetData>
    <row r="3" ht="12.75">
      <c r="A3" s="1" t="s">
        <v>0</v>
      </c>
    </row>
    <row r="4" ht="12.75">
      <c r="A4" s="1" t="s">
        <v>34</v>
      </c>
    </row>
    <row r="5" ht="12.75">
      <c r="A5" s="1" t="s">
        <v>35</v>
      </c>
    </row>
    <row r="6" spans="5:7" ht="12.75">
      <c r="E6" s="7" t="s">
        <v>36</v>
      </c>
      <c r="G6" s="7"/>
    </row>
    <row r="7" spans="1:7" ht="12.75">
      <c r="A7" s="4"/>
      <c r="E7" s="7" t="s">
        <v>37</v>
      </c>
      <c r="G7" s="7"/>
    </row>
    <row r="8" spans="5:7" ht="12.75">
      <c r="E8" s="7" t="s">
        <v>5</v>
      </c>
      <c r="G8" s="22" t="s">
        <v>63</v>
      </c>
    </row>
    <row r="9" spans="5:7" ht="12.75">
      <c r="E9" s="7" t="s">
        <v>38</v>
      </c>
      <c r="G9" s="22" t="s">
        <v>64</v>
      </c>
    </row>
    <row r="10" spans="5:7" ht="12.75">
      <c r="E10" s="20" t="s">
        <v>39</v>
      </c>
      <c r="G10" s="20" t="s">
        <v>62</v>
      </c>
    </row>
    <row r="11" spans="5:7" ht="12.75">
      <c r="E11" s="7" t="s">
        <v>7</v>
      </c>
      <c r="G11" s="7" t="s">
        <v>7</v>
      </c>
    </row>
    <row r="13" spans="1:7" ht="12.75">
      <c r="A13" s="8" t="s">
        <v>40</v>
      </c>
      <c r="E13" s="9">
        <v>1640</v>
      </c>
      <c r="G13" s="9">
        <v>1678</v>
      </c>
    </row>
    <row r="14" spans="1:7" ht="12.75">
      <c r="A14" s="8" t="s">
        <v>41</v>
      </c>
      <c r="E14" s="9">
        <v>109</v>
      </c>
      <c r="G14" s="9">
        <v>109</v>
      </c>
    </row>
    <row r="15" spans="1:7" ht="12.75">
      <c r="A15" s="8" t="s">
        <v>42</v>
      </c>
      <c r="E15" s="9">
        <v>357</v>
      </c>
      <c r="G15" s="9">
        <v>362</v>
      </c>
    </row>
    <row r="16" spans="1:7" ht="12.75">
      <c r="A16" s="8" t="s">
        <v>43</v>
      </c>
      <c r="E16" s="9">
        <v>1035</v>
      </c>
      <c r="G16" s="9">
        <v>989</v>
      </c>
    </row>
    <row r="17" spans="1:7" ht="12.75">
      <c r="A17" s="8" t="s">
        <v>65</v>
      </c>
      <c r="E17" s="9">
        <v>22</v>
      </c>
      <c r="G17" s="9">
        <v>21.642</v>
      </c>
    </row>
    <row r="18" spans="1:7" ht="12.75">
      <c r="A18" s="8"/>
      <c r="E18" s="9"/>
      <c r="G18" s="9"/>
    </row>
    <row r="19" spans="1:7" ht="12.75">
      <c r="A19" s="8" t="s">
        <v>44</v>
      </c>
      <c r="E19" s="9"/>
      <c r="G19" s="9"/>
    </row>
    <row r="20" spans="1:7" ht="12.75">
      <c r="A20" s="8"/>
      <c r="B20" s="3" t="s">
        <v>45</v>
      </c>
      <c r="E20" s="9">
        <v>5509</v>
      </c>
      <c r="G20" s="9">
        <v>4267</v>
      </c>
    </row>
    <row r="21" spans="1:7" ht="12.75">
      <c r="A21" s="8"/>
      <c r="B21" s="3" t="s">
        <v>46</v>
      </c>
      <c r="E21" s="11">
        <v>51</v>
      </c>
      <c r="G21" s="11">
        <v>47</v>
      </c>
    </row>
    <row r="22" spans="1:7" ht="12.75">
      <c r="A22" s="8"/>
      <c r="B22" s="3" t="s">
        <v>47</v>
      </c>
      <c r="E22" s="10">
        <v>3887</v>
      </c>
      <c r="G22" s="10">
        <v>4181</v>
      </c>
    </row>
    <row r="23" spans="5:7" ht="12.75">
      <c r="E23" s="12"/>
      <c r="G23" s="12"/>
    </row>
    <row r="24" spans="5:7" ht="12.75">
      <c r="E24" s="16">
        <f>+SUM(E20:E23)</f>
        <v>9447</v>
      </c>
      <c r="G24" s="16">
        <f>+SUM(G20:G23)</f>
        <v>8495</v>
      </c>
    </row>
    <row r="25" spans="5:7" ht="12.75">
      <c r="E25" s="9"/>
      <c r="G25" s="9"/>
    </row>
    <row r="26" spans="1:7" ht="12.75">
      <c r="A26" s="3" t="s">
        <v>48</v>
      </c>
      <c r="E26" s="9"/>
      <c r="G26" s="9"/>
    </row>
    <row r="27" spans="1:7" ht="12.75">
      <c r="A27" s="8"/>
      <c r="B27" s="3" t="s">
        <v>49</v>
      </c>
      <c r="E27" s="9">
        <v>25</v>
      </c>
      <c r="G27" s="9">
        <v>68</v>
      </c>
    </row>
    <row r="28" spans="1:7" ht="12.75">
      <c r="A28" s="8"/>
      <c r="B28" s="3" t="s">
        <v>50</v>
      </c>
      <c r="E28" s="9">
        <v>305</v>
      </c>
      <c r="G28" s="9">
        <v>749</v>
      </c>
    </row>
    <row r="29" spans="1:7" ht="12.75">
      <c r="A29" s="8"/>
      <c r="B29" s="3" t="s">
        <v>51</v>
      </c>
      <c r="E29" s="10">
        <v>51</v>
      </c>
      <c r="G29" s="10">
        <v>50</v>
      </c>
    </row>
    <row r="30" spans="1:7" ht="12.75">
      <c r="A30" s="8"/>
      <c r="E30" s="9"/>
      <c r="G30" s="9"/>
    </row>
    <row r="31" spans="5:7" ht="12.75">
      <c r="E31" s="16">
        <f>+SUM(E27:E29)</f>
        <v>381</v>
      </c>
      <c r="G31" s="16">
        <f>+SUM(G27:G29)</f>
        <v>867</v>
      </c>
    </row>
    <row r="32" spans="5:7" ht="12.75">
      <c r="E32" s="9"/>
      <c r="G32" s="9"/>
    </row>
    <row r="33" spans="1:7" ht="12.75">
      <c r="A33" s="3" t="s">
        <v>52</v>
      </c>
      <c r="E33" s="12">
        <f>+E24-E31</f>
        <v>9066</v>
      </c>
      <c r="G33" s="12">
        <f>+G24-G31</f>
        <v>7628</v>
      </c>
    </row>
    <row r="34" spans="5:7" ht="12.75">
      <c r="E34" s="12"/>
      <c r="G34" s="12"/>
    </row>
    <row r="35" spans="5:7" ht="13.5" thickBot="1">
      <c r="E35" s="21">
        <f>+SUM(E13:E17)+E33</f>
        <v>12229</v>
      </c>
      <c r="G35" s="21">
        <f>+SUM(G13:G17)+G33</f>
        <v>10787.642</v>
      </c>
    </row>
    <row r="36" spans="5:7" ht="13.5" thickTop="1">
      <c r="E36" s="9"/>
      <c r="G36" s="9"/>
    </row>
    <row r="37" spans="1:7" ht="12.75">
      <c r="A37" s="8" t="s">
        <v>53</v>
      </c>
      <c r="E37" s="9">
        <v>8560</v>
      </c>
      <c r="G37" s="9">
        <v>4280</v>
      </c>
    </row>
    <row r="38" spans="1:7" ht="12.75">
      <c r="A38" s="8" t="s">
        <v>54</v>
      </c>
      <c r="E38" s="18">
        <v>0</v>
      </c>
      <c r="G38" s="18">
        <v>3058</v>
      </c>
    </row>
    <row r="39" spans="1:7" ht="12.75">
      <c r="A39" s="8" t="s">
        <v>55</v>
      </c>
      <c r="E39" s="10">
        <v>3041</v>
      </c>
      <c r="G39" s="10">
        <v>3260</v>
      </c>
    </row>
    <row r="40" spans="1:7" ht="12.75">
      <c r="A40" s="8" t="s">
        <v>56</v>
      </c>
      <c r="E40" s="12">
        <f>+SUM(E37:E39)</f>
        <v>11601</v>
      </c>
      <c r="G40" s="12">
        <f>+SUM(G37:G39)</f>
        <v>10598</v>
      </c>
    </row>
    <row r="41" spans="1:7" ht="12.75">
      <c r="A41" s="8" t="s">
        <v>20</v>
      </c>
      <c r="E41" s="9">
        <v>-4</v>
      </c>
      <c r="G41" s="9">
        <v>2</v>
      </c>
    </row>
    <row r="42" spans="1:7" ht="12.75">
      <c r="A42" s="8" t="s">
        <v>57</v>
      </c>
      <c r="E42" s="9"/>
      <c r="G42" s="9"/>
    </row>
    <row r="43" spans="1:7" ht="12.75">
      <c r="A43" s="8"/>
      <c r="B43" s="3" t="s">
        <v>214</v>
      </c>
      <c r="E43" s="9">
        <v>3</v>
      </c>
      <c r="G43" s="9">
        <v>3</v>
      </c>
    </row>
    <row r="44" spans="1:7" ht="12.75">
      <c r="A44" s="8"/>
      <c r="B44" s="3" t="s">
        <v>58</v>
      </c>
      <c r="E44" s="9">
        <v>172</v>
      </c>
      <c r="G44" s="9">
        <v>185</v>
      </c>
    </row>
    <row r="45" spans="1:7" ht="12.75">
      <c r="A45" s="8"/>
      <c r="B45" s="3" t="s">
        <v>59</v>
      </c>
      <c r="E45" s="9">
        <v>457</v>
      </c>
      <c r="G45" s="9">
        <v>0</v>
      </c>
    </row>
    <row r="46" spans="5:7" ht="13.5" thickBot="1">
      <c r="E46" s="21">
        <f>+SUM(E40:E45)</f>
        <v>12229</v>
      </c>
      <c r="G46" s="21">
        <f>+SUM(G40:G45)</f>
        <v>10788</v>
      </c>
    </row>
    <row r="47" ht="13.5" thickTop="1"/>
    <row r="48" spans="1:7" ht="12.75">
      <c r="A48" s="3" t="s">
        <v>60</v>
      </c>
      <c r="E48" s="14">
        <v>11.799337411214953</v>
      </c>
      <c r="G48" s="14">
        <v>21.347716892523366</v>
      </c>
    </row>
    <row r="50" ht="12.75">
      <c r="A50" s="3" t="s">
        <v>61</v>
      </c>
    </row>
    <row r="51" ht="12.75">
      <c r="A51" s="3" t="s">
        <v>27</v>
      </c>
    </row>
  </sheetData>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N187"/>
  <sheetViews>
    <sheetView tabSelected="1" workbookViewId="0" topLeftCell="A170">
      <selection activeCell="N186" sqref="N186"/>
    </sheetView>
  </sheetViews>
  <sheetFormatPr defaultColWidth="9.140625" defaultRowHeight="12.75"/>
  <cols>
    <col min="1" max="1" width="4.421875" style="27" customWidth="1"/>
    <col min="2" max="2" width="3.7109375" style="27" customWidth="1"/>
    <col min="3" max="3" width="2.7109375" style="27" customWidth="1"/>
    <col min="4" max="4" width="12.8515625" style="27" customWidth="1"/>
    <col min="5" max="5" width="10.421875" style="27" customWidth="1"/>
    <col min="6" max="6" width="5.28125" style="27" customWidth="1"/>
    <col min="7" max="7" width="11.57421875" style="27" customWidth="1"/>
    <col min="8" max="8" width="1.7109375" style="27" customWidth="1"/>
    <col min="9" max="9" width="11.57421875" style="27" customWidth="1"/>
    <col min="10" max="10" width="1.7109375" style="27" customWidth="1"/>
    <col min="11" max="11" width="11.57421875" style="27" customWidth="1"/>
    <col min="12" max="12" width="1.7109375" style="27" customWidth="1"/>
    <col min="13" max="13" width="12.28125" style="27" customWidth="1"/>
    <col min="14" max="14" width="10.7109375" style="27" customWidth="1"/>
    <col min="15" max="15" width="9.7109375" style="27" customWidth="1"/>
    <col min="16" max="16384" width="9.140625" style="27" customWidth="1"/>
  </cols>
  <sheetData>
    <row r="1" spans="1:13" s="24" customFormat="1" ht="12.75">
      <c r="A1" s="101" t="s">
        <v>66</v>
      </c>
      <c r="B1" s="101"/>
      <c r="C1" s="101"/>
      <c r="D1" s="101"/>
      <c r="E1" s="101"/>
      <c r="F1" s="101"/>
      <c r="G1" s="101"/>
      <c r="H1" s="101"/>
      <c r="I1" s="101"/>
      <c r="J1" s="101"/>
      <c r="K1" s="101"/>
      <c r="L1" s="101"/>
      <c r="M1" s="101"/>
    </row>
    <row r="2" spans="1:13" s="24" customFormat="1" ht="12.75">
      <c r="A2" s="102" t="s">
        <v>67</v>
      </c>
      <c r="B2" s="102"/>
      <c r="C2" s="102"/>
      <c r="D2" s="102"/>
      <c r="E2" s="102"/>
      <c r="F2" s="102"/>
      <c r="G2" s="102"/>
      <c r="H2" s="102"/>
      <c r="I2" s="102"/>
      <c r="J2" s="102"/>
      <c r="K2" s="102"/>
      <c r="L2" s="102"/>
      <c r="M2" s="102"/>
    </row>
    <row r="3" spans="1:13" ht="12.75">
      <c r="A3" s="26"/>
      <c r="B3" s="26"/>
      <c r="C3" s="26"/>
      <c r="D3" s="26"/>
      <c r="E3" s="26"/>
      <c r="F3" s="26"/>
      <c r="G3" s="26"/>
      <c r="H3" s="26"/>
      <c r="I3" s="26"/>
      <c r="J3" s="26"/>
      <c r="K3" s="26"/>
      <c r="L3" s="26"/>
      <c r="M3" s="26"/>
    </row>
    <row r="4" spans="1:13" s="28" customFormat="1" ht="12.75">
      <c r="A4" s="103" t="s">
        <v>68</v>
      </c>
      <c r="B4" s="103"/>
      <c r="C4" s="103"/>
      <c r="D4" s="103"/>
      <c r="E4" s="103"/>
      <c r="F4" s="103"/>
      <c r="G4" s="103"/>
      <c r="H4" s="103"/>
      <c r="I4" s="103"/>
      <c r="J4" s="103"/>
      <c r="K4" s="103"/>
      <c r="L4" s="103"/>
      <c r="M4" s="103"/>
    </row>
    <row r="5" spans="1:13" s="28" customFormat="1" ht="12.75">
      <c r="A5" s="29"/>
      <c r="B5" s="29"/>
      <c r="C5" s="29"/>
      <c r="D5" s="29"/>
      <c r="E5" s="29"/>
      <c r="F5" s="29"/>
      <c r="G5" s="29"/>
      <c r="H5" s="29"/>
      <c r="I5" s="29"/>
      <c r="J5" s="29"/>
      <c r="K5" s="29"/>
      <c r="L5" s="29"/>
      <c r="M5" s="29"/>
    </row>
    <row r="6" spans="1:13" s="32" customFormat="1" ht="12.75" customHeight="1">
      <c r="A6" s="23" t="s">
        <v>69</v>
      </c>
      <c r="B6" s="97" t="s">
        <v>70</v>
      </c>
      <c r="C6" s="97"/>
      <c r="D6" s="97"/>
      <c r="E6" s="97"/>
      <c r="F6" s="97"/>
      <c r="G6" s="97"/>
      <c r="H6" s="97"/>
      <c r="I6" s="98"/>
      <c r="J6" s="98"/>
      <c r="K6" s="98"/>
      <c r="L6" s="98"/>
      <c r="M6" s="98"/>
    </row>
    <row r="7" spans="1:13" s="32" customFormat="1" ht="12.75">
      <c r="A7" s="23"/>
      <c r="B7" s="31"/>
      <c r="C7" s="31"/>
      <c r="D7" s="31"/>
      <c r="E7" s="31"/>
      <c r="F7" s="31"/>
      <c r="G7" s="31"/>
      <c r="H7" s="31"/>
      <c r="I7" s="31"/>
      <c r="J7" s="31"/>
      <c r="K7" s="31"/>
      <c r="L7" s="31"/>
      <c r="M7" s="31"/>
    </row>
    <row r="8" spans="1:13" s="32" customFormat="1" ht="12.75" customHeight="1">
      <c r="A8" s="23"/>
      <c r="B8" s="99" t="s">
        <v>219</v>
      </c>
      <c r="C8" s="99"/>
      <c r="D8" s="99"/>
      <c r="E8" s="99"/>
      <c r="F8" s="99"/>
      <c r="G8" s="99"/>
      <c r="H8" s="99"/>
      <c r="I8" s="99"/>
      <c r="J8" s="99"/>
      <c r="K8" s="99"/>
      <c r="L8" s="99"/>
      <c r="M8" s="99"/>
    </row>
    <row r="9" spans="1:13" s="32" customFormat="1" ht="12.75">
      <c r="A9" s="23"/>
      <c r="B9" s="99"/>
      <c r="C9" s="99"/>
      <c r="D9" s="99"/>
      <c r="E9" s="99"/>
      <c r="F9" s="99"/>
      <c r="G9" s="99"/>
      <c r="H9" s="99"/>
      <c r="I9" s="99"/>
      <c r="J9" s="99"/>
      <c r="K9" s="99"/>
      <c r="L9" s="99"/>
      <c r="M9" s="99"/>
    </row>
    <row r="10" spans="1:13" s="32" customFormat="1" ht="12.75">
      <c r="A10" s="23"/>
      <c r="B10" s="99"/>
      <c r="C10" s="99"/>
      <c r="D10" s="99"/>
      <c r="E10" s="99"/>
      <c r="F10" s="99"/>
      <c r="G10" s="99"/>
      <c r="H10" s="99"/>
      <c r="I10" s="99"/>
      <c r="J10" s="99"/>
      <c r="K10" s="99"/>
      <c r="L10" s="99"/>
      <c r="M10" s="99"/>
    </row>
    <row r="11" spans="1:13" s="32" customFormat="1" ht="12.75">
      <c r="A11" s="23"/>
      <c r="B11" s="99"/>
      <c r="C11" s="99"/>
      <c r="D11" s="99"/>
      <c r="E11" s="99"/>
      <c r="F11" s="99"/>
      <c r="G11" s="99"/>
      <c r="H11" s="99"/>
      <c r="I11" s="99"/>
      <c r="J11" s="99"/>
      <c r="K11" s="99"/>
      <c r="L11" s="99"/>
      <c r="M11" s="99"/>
    </row>
    <row r="12" spans="1:13" s="32" customFormat="1" ht="12.75">
      <c r="A12" s="23"/>
      <c r="B12" s="99"/>
      <c r="C12" s="99"/>
      <c r="D12" s="99"/>
      <c r="E12" s="99"/>
      <c r="F12" s="99"/>
      <c r="G12" s="99"/>
      <c r="H12" s="99"/>
      <c r="I12" s="99"/>
      <c r="J12" s="99"/>
      <c r="K12" s="99"/>
      <c r="L12" s="99"/>
      <c r="M12" s="99"/>
    </row>
    <row r="13" spans="1:13" s="32" customFormat="1" ht="12.75">
      <c r="A13" s="23"/>
      <c r="B13" s="99"/>
      <c r="C13" s="99"/>
      <c r="D13" s="99"/>
      <c r="E13" s="99"/>
      <c r="F13" s="99"/>
      <c r="G13" s="99"/>
      <c r="H13" s="99"/>
      <c r="I13" s="99"/>
      <c r="J13" s="99"/>
      <c r="K13" s="99"/>
      <c r="L13" s="99"/>
      <c r="M13" s="99"/>
    </row>
    <row r="14" spans="1:13" s="32" customFormat="1" ht="12.75">
      <c r="A14" s="23"/>
      <c r="B14" s="99"/>
      <c r="C14" s="99"/>
      <c r="D14" s="99"/>
      <c r="E14" s="99"/>
      <c r="F14" s="99"/>
      <c r="G14" s="99"/>
      <c r="H14" s="99"/>
      <c r="I14" s="99"/>
      <c r="J14" s="99"/>
      <c r="K14" s="99"/>
      <c r="L14" s="99"/>
      <c r="M14" s="99"/>
    </row>
    <row r="15" spans="1:13" s="32" customFormat="1" ht="12.75">
      <c r="A15" s="23"/>
      <c r="B15" s="31"/>
      <c r="C15" s="31"/>
      <c r="D15" s="31"/>
      <c r="E15" s="31"/>
      <c r="F15" s="31"/>
      <c r="G15" s="31"/>
      <c r="H15" s="31"/>
      <c r="I15" s="31"/>
      <c r="J15" s="31"/>
      <c r="K15" s="31"/>
      <c r="L15" s="31"/>
      <c r="M15" s="31"/>
    </row>
    <row r="16" spans="1:13" s="32" customFormat="1" ht="12.75" customHeight="1">
      <c r="A16" s="23" t="s">
        <v>71</v>
      </c>
      <c r="B16" s="97" t="s">
        <v>72</v>
      </c>
      <c r="C16" s="97"/>
      <c r="D16" s="97"/>
      <c r="E16" s="97"/>
      <c r="F16" s="97"/>
      <c r="G16" s="97"/>
      <c r="H16" s="97"/>
      <c r="I16" s="98"/>
      <c r="J16" s="98"/>
      <c r="K16" s="98"/>
      <c r="L16" s="98"/>
      <c r="M16" s="98"/>
    </row>
    <row r="17" spans="1:13" s="32" customFormat="1" ht="12.75">
      <c r="A17" s="23"/>
      <c r="B17" s="31"/>
      <c r="C17" s="31"/>
      <c r="D17" s="31"/>
      <c r="E17" s="31"/>
      <c r="F17" s="31"/>
      <c r="G17" s="31"/>
      <c r="H17" s="31"/>
      <c r="I17" s="31"/>
      <c r="J17" s="31"/>
      <c r="K17" s="31"/>
      <c r="L17" s="31"/>
      <c r="M17" s="31"/>
    </row>
    <row r="18" spans="1:13" s="32" customFormat="1" ht="12.75" customHeight="1">
      <c r="A18" s="23"/>
      <c r="B18" s="98" t="s">
        <v>73</v>
      </c>
      <c r="C18" s="98"/>
      <c r="D18" s="98"/>
      <c r="E18" s="98"/>
      <c r="F18" s="98"/>
      <c r="G18" s="98"/>
      <c r="H18" s="98"/>
      <c r="I18" s="98"/>
      <c r="J18" s="98"/>
      <c r="K18" s="98"/>
      <c r="L18" s="98"/>
      <c r="M18" s="98"/>
    </row>
    <row r="19" spans="1:13" s="32" customFormat="1" ht="12.75">
      <c r="A19" s="23"/>
      <c r="B19" s="31"/>
      <c r="C19" s="31"/>
      <c r="D19" s="31"/>
      <c r="E19" s="31"/>
      <c r="F19" s="31"/>
      <c r="G19" s="31"/>
      <c r="H19" s="31"/>
      <c r="I19" s="31"/>
      <c r="J19" s="31"/>
      <c r="K19" s="31"/>
      <c r="L19" s="31"/>
      <c r="M19" s="31"/>
    </row>
    <row r="20" spans="1:13" s="32" customFormat="1" ht="12.75">
      <c r="A20" s="23" t="s">
        <v>74</v>
      </c>
      <c r="B20" s="33" t="s">
        <v>75</v>
      </c>
      <c r="C20" s="33"/>
      <c r="D20" s="33"/>
      <c r="E20" s="33"/>
      <c r="F20" s="33"/>
      <c r="G20" s="31"/>
      <c r="H20" s="31"/>
      <c r="I20" s="31"/>
      <c r="J20" s="31"/>
      <c r="K20" s="31"/>
      <c r="L20" s="31"/>
      <c r="M20" s="31"/>
    </row>
    <row r="21" spans="1:13" s="32" customFormat="1" ht="12.75">
      <c r="A21" s="23"/>
      <c r="B21" s="33"/>
      <c r="C21" s="33"/>
      <c r="D21" s="33"/>
      <c r="E21" s="33"/>
      <c r="F21" s="33"/>
      <c r="G21" s="31"/>
      <c r="H21" s="31"/>
      <c r="I21" s="31"/>
      <c r="J21" s="31"/>
      <c r="K21" s="31"/>
      <c r="L21" s="31"/>
      <c r="M21" s="31"/>
    </row>
    <row r="22" spans="1:13" s="32" customFormat="1" ht="12.75" customHeight="1">
      <c r="A22" s="23"/>
      <c r="B22" s="99" t="s">
        <v>76</v>
      </c>
      <c r="C22" s="99"/>
      <c r="D22" s="99"/>
      <c r="E22" s="99"/>
      <c r="F22" s="99"/>
      <c r="G22" s="99"/>
      <c r="H22" s="99"/>
      <c r="I22" s="99"/>
      <c r="J22" s="99"/>
      <c r="K22" s="99"/>
      <c r="L22" s="99"/>
      <c r="M22" s="99"/>
    </row>
    <row r="23" spans="1:13" s="32" customFormat="1" ht="12.75">
      <c r="A23" s="23"/>
      <c r="B23" s="34"/>
      <c r="C23" s="34"/>
      <c r="D23" s="34"/>
      <c r="E23" s="34"/>
      <c r="F23" s="34"/>
      <c r="G23" s="34"/>
      <c r="H23" s="34"/>
      <c r="I23" s="34"/>
      <c r="J23" s="34"/>
      <c r="K23" s="34"/>
      <c r="L23" s="34"/>
      <c r="M23" s="34"/>
    </row>
    <row r="24" spans="1:13" s="32" customFormat="1" ht="12.75">
      <c r="A24" s="23" t="s">
        <v>77</v>
      </c>
      <c r="B24" s="100" t="s">
        <v>78</v>
      </c>
      <c r="C24" s="100"/>
      <c r="D24" s="100"/>
      <c r="E24" s="100"/>
      <c r="F24" s="100"/>
      <c r="G24" s="100"/>
      <c r="H24" s="100"/>
      <c r="I24" s="100"/>
      <c r="J24" s="34"/>
      <c r="K24" s="34"/>
      <c r="L24" s="34"/>
      <c r="M24" s="34"/>
    </row>
    <row r="25" spans="1:13" s="32" customFormat="1" ht="12.75">
      <c r="A25" s="23"/>
      <c r="B25" s="34"/>
      <c r="C25" s="34"/>
      <c r="D25" s="34"/>
      <c r="E25" s="34"/>
      <c r="F25" s="34"/>
      <c r="G25" s="34"/>
      <c r="H25" s="34"/>
      <c r="I25" s="34"/>
      <c r="J25" s="34"/>
      <c r="K25" s="34"/>
      <c r="L25" s="34"/>
      <c r="M25" s="34"/>
    </row>
    <row r="26" spans="1:14" s="32" customFormat="1" ht="12.75">
      <c r="A26" s="23"/>
      <c r="B26" s="99" t="s">
        <v>79</v>
      </c>
      <c r="C26" s="104"/>
      <c r="D26" s="104"/>
      <c r="E26" s="104"/>
      <c r="F26" s="104"/>
      <c r="G26" s="104"/>
      <c r="H26" s="104"/>
      <c r="I26" s="104"/>
      <c r="J26" s="104"/>
      <c r="K26" s="104"/>
      <c r="L26" s="104"/>
      <c r="M26" s="104"/>
      <c r="N26" s="49"/>
    </row>
    <row r="27" spans="1:14" s="32" customFormat="1" ht="12.75">
      <c r="A27" s="23"/>
      <c r="B27" s="104"/>
      <c r="C27" s="104"/>
      <c r="D27" s="104"/>
      <c r="E27" s="104"/>
      <c r="F27" s="104"/>
      <c r="G27" s="104"/>
      <c r="H27" s="104"/>
      <c r="I27" s="104"/>
      <c r="J27" s="104"/>
      <c r="K27" s="104"/>
      <c r="L27" s="104"/>
      <c r="M27" s="104"/>
      <c r="N27" s="49"/>
    </row>
    <row r="28" spans="1:13" s="32" customFormat="1" ht="12.75">
      <c r="A28" s="23"/>
      <c r="B28" s="34"/>
      <c r="C28" s="34"/>
      <c r="D28" s="34"/>
      <c r="E28" s="34"/>
      <c r="F28" s="34"/>
      <c r="G28" s="34"/>
      <c r="H28" s="34"/>
      <c r="I28" s="34"/>
      <c r="J28" s="34"/>
      <c r="K28" s="34"/>
      <c r="L28" s="34"/>
      <c r="M28" s="34"/>
    </row>
    <row r="29" spans="1:13" ht="12.75" customHeight="1">
      <c r="A29" s="23" t="s">
        <v>80</v>
      </c>
      <c r="B29" s="100" t="s">
        <v>81</v>
      </c>
      <c r="C29" s="105"/>
      <c r="D29" s="105"/>
      <c r="E29" s="105"/>
      <c r="F29" s="105"/>
      <c r="G29" s="105"/>
      <c r="H29" s="105"/>
      <c r="I29" s="105"/>
      <c r="J29" s="31"/>
      <c r="K29" s="31"/>
      <c r="L29" s="31"/>
      <c r="M29" s="31"/>
    </row>
    <row r="30" spans="1:13" ht="12.75">
      <c r="A30" s="25"/>
      <c r="B30" s="36"/>
      <c r="C30" s="31"/>
      <c r="D30" s="31"/>
      <c r="E30" s="31"/>
      <c r="F30" s="31"/>
      <c r="G30" s="31"/>
      <c r="H30" s="31"/>
      <c r="I30" s="31"/>
      <c r="J30" s="31"/>
      <c r="K30" s="31"/>
      <c r="L30" s="31"/>
      <c r="M30" s="31"/>
    </row>
    <row r="31" spans="1:13" ht="12.75" customHeight="1">
      <c r="A31" s="25"/>
      <c r="B31" s="98" t="s">
        <v>82</v>
      </c>
      <c r="C31" s="105"/>
      <c r="D31" s="105"/>
      <c r="E31" s="105"/>
      <c r="F31" s="105"/>
      <c r="G31" s="105"/>
      <c r="H31" s="105"/>
      <c r="I31" s="105"/>
      <c r="J31" s="105"/>
      <c r="K31" s="105"/>
      <c r="L31" s="105"/>
      <c r="M31" s="105"/>
    </row>
    <row r="32" spans="1:13" ht="12.75">
      <c r="A32" s="25"/>
      <c r="B32" s="36"/>
      <c r="C32" s="31"/>
      <c r="D32" s="31"/>
      <c r="E32" s="31"/>
      <c r="F32" s="31"/>
      <c r="G32" s="31"/>
      <c r="H32" s="31"/>
      <c r="I32" s="31"/>
      <c r="J32" s="31"/>
      <c r="K32" s="31"/>
      <c r="L32" s="31"/>
      <c r="M32" s="31"/>
    </row>
    <row r="33" spans="1:13" ht="12.75" customHeight="1">
      <c r="A33" s="23" t="s">
        <v>83</v>
      </c>
      <c r="B33" s="100" t="s">
        <v>84</v>
      </c>
      <c r="C33" s="105"/>
      <c r="D33" s="105"/>
      <c r="E33" s="105"/>
      <c r="F33" s="105"/>
      <c r="G33" s="105"/>
      <c r="H33" s="105"/>
      <c r="I33" s="105"/>
      <c r="J33" s="105"/>
      <c r="K33" s="105"/>
      <c r="L33" s="105"/>
      <c r="M33" s="105"/>
    </row>
    <row r="34" spans="1:13" ht="12.75">
      <c r="A34" s="25"/>
      <c r="B34" s="36"/>
      <c r="C34" s="31"/>
      <c r="D34" s="31"/>
      <c r="E34" s="31"/>
      <c r="F34" s="31"/>
      <c r="G34" s="31"/>
      <c r="H34" s="31"/>
      <c r="I34" s="31"/>
      <c r="J34" s="31"/>
      <c r="K34" s="31"/>
      <c r="L34" s="31"/>
      <c r="M34" s="31"/>
    </row>
    <row r="35" spans="1:13" ht="12.75" customHeight="1">
      <c r="A35" s="25"/>
      <c r="B35" s="98" t="s">
        <v>85</v>
      </c>
      <c r="C35" s="105"/>
      <c r="D35" s="105"/>
      <c r="E35" s="105"/>
      <c r="F35" s="105"/>
      <c r="G35" s="105"/>
      <c r="H35" s="105"/>
      <c r="I35" s="105"/>
      <c r="J35" s="105"/>
      <c r="K35" s="105"/>
      <c r="L35" s="105"/>
      <c r="M35" s="105"/>
    </row>
    <row r="36" spans="1:13" ht="12.75" customHeight="1">
      <c r="A36" s="25"/>
      <c r="B36" s="105"/>
      <c r="C36" s="105"/>
      <c r="D36" s="105"/>
      <c r="E36" s="105"/>
      <c r="F36" s="105"/>
      <c r="G36" s="105"/>
      <c r="H36" s="105"/>
      <c r="I36" s="105"/>
      <c r="J36" s="105"/>
      <c r="K36" s="105"/>
      <c r="L36" s="105"/>
      <c r="M36" s="105"/>
    </row>
    <row r="37" spans="1:13" ht="12.75">
      <c r="A37" s="25"/>
      <c r="B37" s="36"/>
      <c r="C37" s="106"/>
      <c r="D37" s="106"/>
      <c r="E37" s="106"/>
      <c r="F37" s="106"/>
      <c r="G37" s="106"/>
      <c r="H37" s="106"/>
      <c r="I37" s="106"/>
      <c r="J37" s="106"/>
      <c r="K37" s="106"/>
      <c r="L37" s="106"/>
      <c r="M37" s="106"/>
    </row>
    <row r="38" spans="1:13" ht="13.5" customHeight="1">
      <c r="A38" s="23" t="s">
        <v>86</v>
      </c>
      <c r="B38" s="97" t="s">
        <v>87</v>
      </c>
      <c r="C38" s="97"/>
      <c r="D38" s="97"/>
      <c r="E38" s="97"/>
      <c r="F38" s="98"/>
      <c r="G38" s="98"/>
      <c r="H38" s="98"/>
      <c r="I38" s="98"/>
      <c r="J38" s="98"/>
      <c r="K38" s="98"/>
      <c r="L38" s="31"/>
      <c r="M38" s="31"/>
    </row>
    <row r="39" spans="1:13" ht="13.5" customHeight="1">
      <c r="A39" s="38"/>
      <c r="B39" s="30"/>
      <c r="C39" s="30"/>
      <c r="D39" s="30"/>
      <c r="E39" s="30"/>
      <c r="F39" s="31"/>
      <c r="G39" s="31"/>
      <c r="H39" s="31"/>
      <c r="I39" s="31"/>
      <c r="J39" s="31"/>
      <c r="K39" s="31"/>
      <c r="L39" s="31"/>
      <c r="M39" s="31"/>
    </row>
    <row r="40" spans="1:13" ht="13.5" customHeight="1">
      <c r="A40" s="25"/>
      <c r="B40" s="99" t="s">
        <v>88</v>
      </c>
      <c r="C40" s="99"/>
      <c r="D40" s="99"/>
      <c r="E40" s="99"/>
      <c r="F40" s="99"/>
      <c r="G40" s="99"/>
      <c r="H40" s="99"/>
      <c r="I40" s="99"/>
      <c r="J40" s="99"/>
      <c r="K40" s="99"/>
      <c r="L40" s="99"/>
      <c r="M40" s="99"/>
    </row>
    <row r="41" spans="1:13" ht="13.5" customHeight="1">
      <c r="A41" s="25"/>
      <c r="B41" s="34"/>
      <c r="C41" s="34"/>
      <c r="D41" s="34"/>
      <c r="E41" s="34"/>
      <c r="F41" s="34"/>
      <c r="G41" s="34"/>
      <c r="H41" s="34"/>
      <c r="I41" s="34"/>
      <c r="J41" s="34"/>
      <c r="K41" s="34"/>
      <c r="L41" s="34"/>
      <c r="M41" s="34"/>
    </row>
    <row r="42" spans="1:13" ht="13.5" customHeight="1">
      <c r="A42" s="23" t="s">
        <v>89</v>
      </c>
      <c r="B42" s="97" t="s">
        <v>90</v>
      </c>
      <c r="C42" s="97"/>
      <c r="D42" s="97"/>
      <c r="E42" s="97"/>
      <c r="F42" s="97"/>
      <c r="G42" s="97"/>
      <c r="H42" s="97"/>
      <c r="I42" s="97"/>
      <c r="J42" s="98"/>
      <c r="K42" s="98"/>
      <c r="L42" s="98"/>
      <c r="M42" s="98"/>
    </row>
    <row r="43" spans="1:13" ht="13.5" customHeight="1">
      <c r="A43" s="38"/>
      <c r="B43" s="98"/>
      <c r="C43" s="98"/>
      <c r="D43" s="98"/>
      <c r="E43" s="98"/>
      <c r="F43" s="98"/>
      <c r="G43" s="98"/>
      <c r="H43" s="98"/>
      <c r="I43" s="98"/>
      <c r="J43" s="98"/>
      <c r="K43" s="98"/>
      <c r="L43" s="98"/>
      <c r="M43" s="98"/>
    </row>
    <row r="44" spans="1:13" ht="13.5" customHeight="1">
      <c r="A44" s="38"/>
      <c r="B44" s="31"/>
      <c r="C44" s="31"/>
      <c r="D44" s="31"/>
      <c r="E44" s="31"/>
      <c r="F44" s="31"/>
      <c r="G44" s="31"/>
      <c r="H44" s="31"/>
      <c r="I44" s="31"/>
      <c r="J44" s="31"/>
      <c r="K44" s="31"/>
      <c r="L44" s="31"/>
      <c r="M44" s="31"/>
    </row>
    <row r="45" spans="1:13" ht="13.5" customHeight="1">
      <c r="A45" s="38"/>
      <c r="B45" s="99" t="s">
        <v>220</v>
      </c>
      <c r="C45" s="99"/>
      <c r="D45" s="99"/>
      <c r="E45" s="99"/>
      <c r="F45" s="99"/>
      <c r="G45" s="99"/>
      <c r="H45" s="99"/>
      <c r="I45" s="99"/>
      <c r="J45" s="99"/>
      <c r="K45" s="99"/>
      <c r="L45" s="99"/>
      <c r="M45" s="99"/>
    </row>
    <row r="46" spans="1:13" ht="13.5" customHeight="1">
      <c r="A46" s="38"/>
      <c r="B46" s="99"/>
      <c r="C46" s="99"/>
      <c r="D46" s="99"/>
      <c r="E46" s="99"/>
      <c r="F46" s="99"/>
      <c r="G46" s="99"/>
      <c r="H46" s="99"/>
      <c r="I46" s="99"/>
      <c r="J46" s="99"/>
      <c r="K46" s="99"/>
      <c r="L46" s="99"/>
      <c r="M46" s="99"/>
    </row>
    <row r="47" spans="1:13" ht="13.5" customHeight="1">
      <c r="A47" s="38"/>
      <c r="B47" s="99"/>
      <c r="C47" s="99"/>
      <c r="D47" s="99"/>
      <c r="E47" s="99"/>
      <c r="F47" s="99"/>
      <c r="G47" s="99"/>
      <c r="H47" s="99"/>
      <c r="I47" s="99"/>
      <c r="J47" s="99"/>
      <c r="K47" s="99"/>
      <c r="L47" s="99"/>
      <c r="M47" s="99"/>
    </row>
    <row r="48" spans="1:13" ht="13.5" customHeight="1">
      <c r="A48" s="25"/>
      <c r="B48" s="98" t="s">
        <v>221</v>
      </c>
      <c r="C48" s="98"/>
      <c r="D48" s="98"/>
      <c r="E48" s="98"/>
      <c r="F48" s="98"/>
      <c r="G48" s="98"/>
      <c r="H48" s="98"/>
      <c r="I48" s="98"/>
      <c r="J48" s="98"/>
      <c r="K48" s="98"/>
      <c r="L48" s="98"/>
      <c r="M48" s="98"/>
    </row>
    <row r="49" spans="1:13" ht="13.5" customHeight="1">
      <c r="A49" s="25"/>
      <c r="B49" s="98"/>
      <c r="C49" s="98"/>
      <c r="D49" s="98"/>
      <c r="E49" s="98"/>
      <c r="F49" s="98"/>
      <c r="G49" s="98"/>
      <c r="H49" s="98"/>
      <c r="I49" s="98"/>
      <c r="J49" s="98"/>
      <c r="K49" s="98"/>
      <c r="L49" s="98"/>
      <c r="M49" s="98"/>
    </row>
    <row r="50" spans="1:13" ht="13.5" customHeight="1">
      <c r="A50" s="25"/>
      <c r="B50" s="98"/>
      <c r="C50" s="98"/>
      <c r="D50" s="98"/>
      <c r="E50" s="98"/>
      <c r="F50" s="98"/>
      <c r="G50" s="98"/>
      <c r="H50" s="98"/>
      <c r="I50" s="98"/>
      <c r="J50" s="98"/>
      <c r="K50" s="98"/>
      <c r="L50" s="98"/>
      <c r="M50" s="98"/>
    </row>
    <row r="51" spans="1:13" ht="13.5" customHeight="1">
      <c r="A51" s="25"/>
      <c r="B51" s="31"/>
      <c r="C51" s="31"/>
      <c r="D51" s="31"/>
      <c r="E51" s="31"/>
      <c r="F51" s="31"/>
      <c r="G51" s="31"/>
      <c r="H51" s="31"/>
      <c r="I51" s="31"/>
      <c r="J51" s="31"/>
      <c r="K51" s="31"/>
      <c r="L51" s="31"/>
      <c r="M51" s="31"/>
    </row>
    <row r="52" spans="1:13" ht="13.5" customHeight="1">
      <c r="A52" s="23" t="s">
        <v>91</v>
      </c>
      <c r="B52" s="39" t="s">
        <v>92</v>
      </c>
      <c r="C52" s="26"/>
      <c r="D52" s="26"/>
      <c r="E52" s="26"/>
      <c r="F52" s="26"/>
      <c r="G52" s="26"/>
      <c r="H52" s="26"/>
      <c r="I52" s="25" t="s">
        <v>93</v>
      </c>
      <c r="J52" s="25"/>
      <c r="K52" s="25" t="s">
        <v>93</v>
      </c>
      <c r="L52" s="25"/>
      <c r="M52" s="26" t="s">
        <v>94</v>
      </c>
    </row>
    <row r="53" spans="1:13" ht="13.5" customHeight="1">
      <c r="A53" s="38"/>
      <c r="B53" s="39"/>
      <c r="C53" s="26"/>
      <c r="D53" s="26"/>
      <c r="E53" s="26"/>
      <c r="F53" s="26"/>
      <c r="G53" s="26"/>
      <c r="H53" s="26"/>
      <c r="I53" s="25"/>
      <c r="J53" s="25"/>
      <c r="K53" s="107"/>
      <c r="L53" s="107"/>
      <c r="M53" s="107"/>
    </row>
    <row r="54" spans="1:13" ht="13.5" customHeight="1">
      <c r="A54" s="39"/>
      <c r="B54" s="98" t="s">
        <v>95</v>
      </c>
      <c r="C54" s="98"/>
      <c r="D54" s="98"/>
      <c r="E54" s="98"/>
      <c r="F54" s="98"/>
      <c r="G54" s="98"/>
      <c r="H54" s="98"/>
      <c r="I54" s="98"/>
      <c r="J54" s="98"/>
      <c r="K54" s="98"/>
      <c r="L54" s="98"/>
      <c r="M54" s="98"/>
    </row>
    <row r="55" spans="1:13" ht="13.5" customHeight="1">
      <c r="A55" s="39"/>
      <c r="B55" s="98"/>
      <c r="C55" s="98"/>
      <c r="D55" s="98"/>
      <c r="E55" s="98"/>
      <c r="F55" s="98"/>
      <c r="G55" s="98"/>
      <c r="H55" s="98"/>
      <c r="I55" s="98"/>
      <c r="J55" s="98"/>
      <c r="K55" s="98"/>
      <c r="L55" s="98"/>
      <c r="M55" s="98"/>
    </row>
    <row r="56" spans="1:13" ht="13.5" customHeight="1">
      <c r="A56" s="26"/>
      <c r="B56" s="39"/>
      <c r="C56" s="98"/>
      <c r="D56" s="98"/>
      <c r="E56" s="98"/>
      <c r="F56" s="98"/>
      <c r="G56" s="26"/>
      <c r="H56" s="26"/>
      <c r="I56" s="41"/>
      <c r="J56" s="41"/>
      <c r="K56" s="26"/>
      <c r="L56" s="26"/>
      <c r="M56" s="26"/>
    </row>
    <row r="57" spans="1:13" ht="12.75" customHeight="1">
      <c r="A57" s="23" t="s">
        <v>96</v>
      </c>
      <c r="B57" s="97" t="s">
        <v>97</v>
      </c>
      <c r="C57" s="97"/>
      <c r="D57" s="97"/>
      <c r="E57" s="97"/>
      <c r="F57" s="97"/>
      <c r="G57" s="97"/>
      <c r="H57" s="97"/>
      <c r="I57" s="97"/>
      <c r="J57" s="42"/>
      <c r="K57" s="42"/>
      <c r="L57" s="42"/>
      <c r="M57" s="42"/>
    </row>
    <row r="58" spans="1:13" ht="12.75">
      <c r="A58" s="39"/>
      <c r="B58" s="31"/>
      <c r="C58" s="31"/>
      <c r="D58" s="31"/>
      <c r="E58" s="31"/>
      <c r="F58" s="31"/>
      <c r="G58" s="31"/>
      <c r="H58" s="31"/>
      <c r="I58" s="31"/>
      <c r="J58" s="31"/>
      <c r="K58" s="31"/>
      <c r="L58" s="31"/>
      <c r="M58" s="31"/>
    </row>
    <row r="59" spans="1:13" ht="12.75">
      <c r="A59" s="39"/>
      <c r="B59" s="26" t="s">
        <v>98</v>
      </c>
      <c r="C59" s="26"/>
      <c r="D59" s="26"/>
      <c r="E59" s="26"/>
      <c r="F59" s="26"/>
      <c r="G59" s="40"/>
      <c r="H59" s="31"/>
      <c r="I59" s="31"/>
      <c r="J59" s="31"/>
      <c r="K59" s="31"/>
      <c r="L59" s="31"/>
      <c r="M59" s="31"/>
    </row>
    <row r="60" spans="1:10" ht="12.75">
      <c r="A60" s="39"/>
      <c r="B60" s="26"/>
      <c r="C60" s="26"/>
      <c r="D60" s="26"/>
      <c r="G60" s="31" t="s">
        <v>99</v>
      </c>
      <c r="H60" s="31"/>
      <c r="I60" s="31" t="s">
        <v>100</v>
      </c>
      <c r="J60" s="31"/>
    </row>
    <row r="61" spans="1:10" ht="12.75">
      <c r="A61" s="39"/>
      <c r="B61" s="26"/>
      <c r="C61" s="26"/>
      <c r="D61" s="26"/>
      <c r="G61" s="43" t="s">
        <v>101</v>
      </c>
      <c r="H61" s="31"/>
      <c r="I61" s="43" t="s">
        <v>101</v>
      </c>
      <c r="J61" s="31"/>
    </row>
    <row r="62" spans="1:10" ht="12.75">
      <c r="A62" s="39"/>
      <c r="B62" s="26"/>
      <c r="C62" s="26"/>
      <c r="D62" s="26"/>
      <c r="G62" s="40" t="s">
        <v>102</v>
      </c>
      <c r="H62" s="31"/>
      <c r="I62" s="40" t="s">
        <v>102</v>
      </c>
      <c r="J62" s="31"/>
    </row>
    <row r="63" spans="1:10" ht="12.75">
      <c r="A63" s="39"/>
      <c r="B63" s="26"/>
      <c r="C63" s="26"/>
      <c r="D63" s="26"/>
      <c r="G63" s="43" t="s">
        <v>103</v>
      </c>
      <c r="H63" s="31"/>
      <c r="I63" s="40" t="s">
        <v>104</v>
      </c>
      <c r="J63" s="31"/>
    </row>
    <row r="64" spans="1:10" ht="12.75">
      <c r="A64" s="39"/>
      <c r="B64" s="26"/>
      <c r="C64" s="26"/>
      <c r="D64" s="26"/>
      <c r="G64" s="31"/>
      <c r="H64" s="31"/>
      <c r="I64" s="31"/>
      <c r="J64" s="31"/>
    </row>
    <row r="65" spans="1:10" ht="12.75">
      <c r="A65" s="39"/>
      <c r="B65" s="26" t="s">
        <v>105</v>
      </c>
      <c r="C65" s="26"/>
      <c r="D65" s="26"/>
      <c r="G65" s="44">
        <v>1594357.6</v>
      </c>
      <c r="H65" s="31"/>
      <c r="I65" s="45">
        <v>1594357.6</v>
      </c>
      <c r="J65" s="31"/>
    </row>
    <row r="66" spans="1:10" ht="12.75">
      <c r="A66" s="39"/>
      <c r="B66" s="26"/>
      <c r="C66" s="26"/>
      <c r="D66" s="26"/>
      <c r="G66" s="44"/>
      <c r="H66" s="31"/>
      <c r="I66" s="45"/>
      <c r="J66" s="31"/>
    </row>
    <row r="67" spans="1:10" ht="12.75">
      <c r="A67" s="39"/>
      <c r="B67" s="26" t="s">
        <v>106</v>
      </c>
      <c r="C67" s="26"/>
      <c r="D67" s="26"/>
      <c r="G67" s="44">
        <v>176030</v>
      </c>
      <c r="H67" s="31"/>
      <c r="I67" s="45">
        <v>176030</v>
      </c>
      <c r="J67" s="31"/>
    </row>
    <row r="68" spans="1:10" ht="12.75">
      <c r="A68" s="39"/>
      <c r="B68" s="26" t="s">
        <v>107</v>
      </c>
      <c r="C68" s="26"/>
      <c r="D68" s="26"/>
      <c r="G68" s="44"/>
      <c r="H68" s="31"/>
      <c r="I68" s="45"/>
      <c r="J68" s="31"/>
    </row>
    <row r="69" spans="1:10" ht="12.75">
      <c r="A69" s="39"/>
      <c r="B69" s="26"/>
      <c r="C69" s="26"/>
      <c r="D69" s="26"/>
      <c r="G69" s="44"/>
      <c r="H69" s="31"/>
      <c r="I69" s="45"/>
      <c r="J69" s="31"/>
    </row>
    <row r="70" spans="1:10" ht="12.75">
      <c r="A70" s="39"/>
      <c r="B70" s="26" t="s">
        <v>108</v>
      </c>
      <c r="C70" s="26"/>
      <c r="D70" s="26"/>
      <c r="G70" s="44">
        <v>62730</v>
      </c>
      <c r="H70" s="31"/>
      <c r="I70" s="45">
        <v>62730</v>
      </c>
      <c r="J70" s="31"/>
    </row>
    <row r="71" spans="1:10" ht="12.75">
      <c r="A71" s="39"/>
      <c r="B71" s="26"/>
      <c r="C71" s="26"/>
      <c r="D71" s="26"/>
      <c r="G71" s="31"/>
      <c r="H71" s="31"/>
      <c r="I71" s="45"/>
      <c r="J71" s="31"/>
    </row>
    <row r="72" spans="1:10" ht="12.75">
      <c r="A72" s="39"/>
      <c r="B72" s="26"/>
      <c r="C72" s="26"/>
      <c r="D72" s="26"/>
      <c r="G72" s="46">
        <v>1833117.6</v>
      </c>
      <c r="H72" s="31"/>
      <c r="I72" s="46">
        <v>1833117.6</v>
      </c>
      <c r="J72" s="31"/>
    </row>
    <row r="73" spans="1:10" ht="12.75">
      <c r="A73" s="39"/>
      <c r="B73" s="31"/>
      <c r="C73" s="31"/>
      <c r="D73" s="31"/>
      <c r="G73" s="31"/>
      <c r="H73" s="31"/>
      <c r="I73" s="31"/>
      <c r="J73" s="31"/>
    </row>
    <row r="74" spans="1:2" ht="12.75">
      <c r="A74" s="32" t="s">
        <v>109</v>
      </c>
      <c r="B74" s="32" t="s">
        <v>110</v>
      </c>
    </row>
    <row r="76" spans="2:13" ht="12.75">
      <c r="B76" s="47" t="s">
        <v>111</v>
      </c>
      <c r="C76" s="47"/>
      <c r="D76" s="47"/>
      <c r="E76" s="47"/>
      <c r="F76" s="47"/>
      <c r="G76" s="47"/>
      <c r="H76" s="47"/>
      <c r="I76" s="47"/>
      <c r="J76" s="47"/>
      <c r="K76" s="47"/>
      <c r="L76" s="47"/>
      <c r="M76" s="47"/>
    </row>
    <row r="77" spans="2:13" ht="12.75">
      <c r="B77" s="48"/>
      <c r="C77" s="48"/>
      <c r="D77" s="48"/>
      <c r="E77" s="48"/>
      <c r="F77" s="48"/>
      <c r="G77" s="48"/>
      <c r="H77" s="48"/>
      <c r="I77" s="48"/>
      <c r="J77" s="48"/>
      <c r="K77" s="48"/>
      <c r="L77" s="48"/>
      <c r="M77" s="48"/>
    </row>
    <row r="78" spans="1:13" ht="12.75">
      <c r="A78" s="32" t="s">
        <v>112</v>
      </c>
      <c r="B78" s="108" t="s">
        <v>113</v>
      </c>
      <c r="C78" s="108"/>
      <c r="D78" s="108"/>
      <c r="E78" s="108"/>
      <c r="F78" s="108"/>
      <c r="G78" s="108"/>
      <c r="H78" s="108"/>
      <c r="I78" s="108"/>
      <c r="J78" s="108"/>
      <c r="K78" s="108"/>
      <c r="L78" s="108"/>
      <c r="M78" s="108"/>
    </row>
    <row r="80" spans="2:13" ht="12.75">
      <c r="B80" s="109" t="s">
        <v>114</v>
      </c>
      <c r="C80" s="104"/>
      <c r="D80" s="104"/>
      <c r="E80" s="104"/>
      <c r="F80" s="104"/>
      <c r="G80" s="104"/>
      <c r="H80" s="104"/>
      <c r="I80" s="104"/>
      <c r="J80" s="104"/>
      <c r="K80" s="104"/>
      <c r="L80" s="104"/>
      <c r="M80" s="104"/>
    </row>
    <row r="82" ht="12.75">
      <c r="A82" s="32" t="s">
        <v>222</v>
      </c>
    </row>
    <row r="84" spans="1:13" ht="12.75" customHeight="1">
      <c r="A84" s="23" t="s">
        <v>115</v>
      </c>
      <c r="B84" s="100" t="s">
        <v>116</v>
      </c>
      <c r="C84" s="100"/>
      <c r="D84" s="100"/>
      <c r="E84" s="100"/>
      <c r="F84" s="100"/>
      <c r="G84" s="100"/>
      <c r="H84" s="100"/>
      <c r="I84" s="100"/>
      <c r="J84" s="35"/>
      <c r="K84" s="36"/>
      <c r="L84" s="36"/>
      <c r="M84" s="36"/>
    </row>
    <row r="85" spans="1:13" ht="12.75">
      <c r="A85" s="23" t="s">
        <v>93</v>
      </c>
      <c r="B85" s="36"/>
      <c r="C85" s="36"/>
      <c r="D85" s="36"/>
      <c r="E85" s="36"/>
      <c r="F85" s="36"/>
      <c r="G85" s="36"/>
      <c r="H85" s="36"/>
      <c r="I85" s="36"/>
      <c r="J85" s="36"/>
      <c r="K85" s="36"/>
      <c r="L85" s="36"/>
      <c r="M85" s="36"/>
    </row>
    <row r="86" spans="1:13" ht="12.75" customHeight="1">
      <c r="A86" s="25"/>
      <c r="B86" s="110" t="s">
        <v>117</v>
      </c>
      <c r="C86" s="70"/>
      <c r="D86" s="70"/>
      <c r="E86" s="70"/>
      <c r="F86" s="70"/>
      <c r="G86" s="70"/>
      <c r="H86" s="70"/>
      <c r="I86" s="70"/>
      <c r="J86" s="70"/>
      <c r="K86" s="70"/>
      <c r="L86" s="70"/>
      <c r="M86" s="70"/>
    </row>
    <row r="87" spans="1:13" ht="12.75">
      <c r="A87" s="25"/>
      <c r="B87" s="70"/>
      <c r="C87" s="70"/>
      <c r="D87" s="70"/>
      <c r="E87" s="70"/>
      <c r="F87" s="70"/>
      <c r="G87" s="70"/>
      <c r="H87" s="70"/>
      <c r="I87" s="70"/>
      <c r="J87" s="70"/>
      <c r="K87" s="70"/>
      <c r="L87" s="70"/>
      <c r="M87" s="70"/>
    </row>
    <row r="88" spans="1:13" ht="12.75" customHeight="1">
      <c r="A88" s="25"/>
      <c r="B88" s="70"/>
      <c r="C88" s="70"/>
      <c r="D88" s="70"/>
      <c r="E88" s="70"/>
      <c r="F88" s="70"/>
      <c r="G88" s="70"/>
      <c r="H88" s="70"/>
      <c r="I88" s="70"/>
      <c r="J88" s="70"/>
      <c r="K88" s="70"/>
      <c r="L88" s="70"/>
      <c r="M88" s="70"/>
    </row>
    <row r="89" spans="1:13" ht="12.75">
      <c r="A89" s="25"/>
      <c r="B89" s="36"/>
      <c r="C89" s="31"/>
      <c r="D89" s="31"/>
      <c r="E89" s="31"/>
      <c r="F89" s="31"/>
      <c r="G89" s="31"/>
      <c r="H89" s="31"/>
      <c r="I89" s="31"/>
      <c r="J89" s="31"/>
      <c r="K89" s="31"/>
      <c r="L89" s="31"/>
      <c r="M89" s="31"/>
    </row>
    <row r="90" spans="1:13" ht="12.75" customHeight="1">
      <c r="A90" s="23" t="s">
        <v>118</v>
      </c>
      <c r="B90" s="100" t="s">
        <v>119</v>
      </c>
      <c r="C90" s="104"/>
      <c r="D90" s="104"/>
      <c r="E90" s="104"/>
      <c r="F90" s="104"/>
      <c r="G90" s="104"/>
      <c r="H90" s="104"/>
      <c r="I90" s="104"/>
      <c r="J90" s="26"/>
      <c r="K90" s="26"/>
      <c r="L90" s="26"/>
      <c r="M90" s="26"/>
    </row>
    <row r="91" spans="1:13" ht="12.75">
      <c r="A91" s="25"/>
      <c r="B91" s="36"/>
      <c r="C91" s="26"/>
      <c r="D91" s="26"/>
      <c r="E91" s="26"/>
      <c r="F91" s="26"/>
      <c r="G91" s="26"/>
      <c r="H91" s="26"/>
      <c r="I91" s="26"/>
      <c r="J91" s="26"/>
      <c r="K91" s="26"/>
      <c r="L91" s="26"/>
      <c r="M91" s="26"/>
    </row>
    <row r="92" spans="1:13" ht="12.75" customHeight="1">
      <c r="A92" s="25"/>
      <c r="B92" s="98" t="s">
        <v>120</v>
      </c>
      <c r="C92" s="104"/>
      <c r="D92" s="104"/>
      <c r="E92" s="104"/>
      <c r="F92" s="104"/>
      <c r="G92" s="104"/>
      <c r="H92" s="104"/>
      <c r="I92" s="104"/>
      <c r="J92" s="104"/>
      <c r="K92" s="104"/>
      <c r="L92" s="104"/>
      <c r="M92" s="104"/>
    </row>
    <row r="93" spans="1:13" ht="12.75">
      <c r="A93" s="25"/>
      <c r="B93" s="36"/>
      <c r="C93" s="37"/>
      <c r="D93" s="37"/>
      <c r="E93" s="37"/>
      <c r="F93" s="37"/>
      <c r="G93" s="37"/>
      <c r="H93" s="37"/>
      <c r="I93" s="37"/>
      <c r="J93" s="37"/>
      <c r="K93" s="37"/>
      <c r="L93" s="37"/>
      <c r="M93" s="37"/>
    </row>
    <row r="94" spans="1:13" ht="12.75" customHeight="1">
      <c r="A94" s="23" t="s">
        <v>121</v>
      </c>
      <c r="B94" s="100" t="s">
        <v>122</v>
      </c>
      <c r="C94" s="104"/>
      <c r="D94" s="104"/>
      <c r="E94" s="104"/>
      <c r="F94" s="104"/>
      <c r="G94" s="104"/>
      <c r="H94" s="104"/>
      <c r="I94" s="104"/>
      <c r="J94" s="104"/>
      <c r="K94" s="104"/>
      <c r="L94" s="31"/>
      <c r="M94" s="31"/>
    </row>
    <row r="95" spans="1:13" ht="12.75">
      <c r="A95" s="25"/>
      <c r="B95" s="36"/>
      <c r="C95" s="31"/>
      <c r="D95" s="31"/>
      <c r="E95" s="31"/>
      <c r="F95" s="31"/>
      <c r="G95" s="31"/>
      <c r="H95" s="31"/>
      <c r="I95" s="31"/>
      <c r="J95" s="31"/>
      <c r="K95" s="40"/>
      <c r="L95" s="31"/>
      <c r="M95" s="31"/>
    </row>
    <row r="96" spans="1:13" ht="12.75" customHeight="1">
      <c r="A96" s="25"/>
      <c r="B96" s="71" t="s">
        <v>123</v>
      </c>
      <c r="C96" s="104"/>
      <c r="D96" s="104"/>
      <c r="E96" s="104"/>
      <c r="F96" s="104"/>
      <c r="G96" s="104"/>
      <c r="H96" s="104"/>
      <c r="I96" s="104"/>
      <c r="J96" s="104"/>
      <c r="K96" s="104"/>
      <c r="L96" s="104"/>
      <c r="M96" s="104"/>
    </row>
    <row r="97" spans="1:13" ht="12.75">
      <c r="A97" s="25"/>
      <c r="B97" s="36"/>
      <c r="C97" s="31"/>
      <c r="D97" s="31"/>
      <c r="E97" s="31"/>
      <c r="F97" s="31"/>
      <c r="G97" s="31"/>
      <c r="H97" s="31"/>
      <c r="I97" s="31"/>
      <c r="J97" s="31"/>
      <c r="K97" s="40"/>
      <c r="L97" s="31"/>
      <c r="M97" s="31"/>
    </row>
    <row r="98" spans="1:13" ht="12.75" customHeight="1">
      <c r="A98" s="23" t="s">
        <v>124</v>
      </c>
      <c r="B98" s="100" t="s">
        <v>125</v>
      </c>
      <c r="C98" s="104"/>
      <c r="D98" s="104"/>
      <c r="E98" s="104"/>
      <c r="F98" s="104"/>
      <c r="G98" s="104"/>
      <c r="H98" s="104"/>
      <c r="I98" s="104"/>
      <c r="J98" s="104"/>
      <c r="K98" s="104"/>
      <c r="L98" s="31"/>
      <c r="M98" s="31"/>
    </row>
    <row r="99" spans="1:13" ht="12.75">
      <c r="A99" s="25"/>
      <c r="B99" s="36"/>
      <c r="C99" s="31"/>
      <c r="D99" s="31"/>
      <c r="E99" s="31"/>
      <c r="F99" s="31"/>
      <c r="G99" s="31"/>
      <c r="H99" s="31"/>
      <c r="I99" s="31"/>
      <c r="J99" s="31"/>
      <c r="K99" s="40"/>
      <c r="L99" s="31"/>
      <c r="M99" s="31"/>
    </row>
    <row r="100" spans="1:13" ht="12.75" customHeight="1">
      <c r="A100" s="25"/>
      <c r="B100" s="98" t="s">
        <v>126</v>
      </c>
      <c r="C100" s="105"/>
      <c r="D100" s="105"/>
      <c r="E100" s="105"/>
      <c r="F100" s="105"/>
      <c r="G100" s="105"/>
      <c r="H100" s="105"/>
      <c r="I100" s="105"/>
      <c r="J100" s="105"/>
      <c r="K100" s="105"/>
      <c r="L100" s="105"/>
      <c r="M100" s="105"/>
    </row>
    <row r="102" spans="1:13" ht="12.75" customHeight="1">
      <c r="A102" s="23" t="s">
        <v>127</v>
      </c>
      <c r="B102" s="97" t="s">
        <v>223</v>
      </c>
      <c r="C102" s="97"/>
      <c r="D102" s="97"/>
      <c r="E102" s="97"/>
      <c r="F102" s="97"/>
      <c r="G102" s="97"/>
      <c r="H102" s="97"/>
      <c r="I102" s="31"/>
      <c r="J102" s="31"/>
      <c r="K102" s="31"/>
      <c r="L102" s="31"/>
      <c r="M102" s="31"/>
    </row>
    <row r="103" spans="1:13" ht="12.75">
      <c r="A103" s="25"/>
      <c r="B103" s="36"/>
      <c r="C103" s="31"/>
      <c r="D103" s="31"/>
      <c r="E103" s="31"/>
      <c r="F103" s="31"/>
      <c r="G103" s="31"/>
      <c r="H103" s="31"/>
      <c r="I103" s="31"/>
      <c r="J103" s="31"/>
      <c r="K103" s="31"/>
      <c r="L103" s="31"/>
      <c r="M103" s="31"/>
    </row>
    <row r="104" spans="1:13" ht="12.75" customHeight="1" hidden="1">
      <c r="A104" s="25"/>
      <c r="B104" s="98" t="s">
        <v>128</v>
      </c>
      <c r="C104" s="98"/>
      <c r="D104" s="98"/>
      <c r="E104" s="98"/>
      <c r="F104" s="98"/>
      <c r="G104" s="98"/>
      <c r="H104" s="98"/>
      <c r="I104" s="98"/>
      <c r="J104" s="98"/>
      <c r="K104" s="98"/>
      <c r="L104" s="98"/>
      <c r="M104" s="98"/>
    </row>
    <row r="105" spans="1:13" ht="12.75" hidden="1">
      <c r="A105" s="25"/>
      <c r="B105" s="98"/>
      <c r="C105" s="98"/>
      <c r="D105" s="98"/>
      <c r="E105" s="98"/>
      <c r="F105" s="98"/>
      <c r="G105" s="98"/>
      <c r="H105" s="98"/>
      <c r="I105" s="98"/>
      <c r="J105" s="98"/>
      <c r="K105" s="98"/>
      <c r="L105" s="98"/>
      <c r="M105" s="98"/>
    </row>
    <row r="106" spans="1:13" ht="12.75">
      <c r="A106" s="25"/>
      <c r="B106" s="99" t="s">
        <v>224</v>
      </c>
      <c r="C106" s="99"/>
      <c r="D106" s="99"/>
      <c r="E106" s="99"/>
      <c r="F106" s="99"/>
      <c r="G106" s="99"/>
      <c r="H106" s="99"/>
      <c r="I106" s="99"/>
      <c r="J106" s="99"/>
      <c r="K106" s="99"/>
      <c r="L106" s="99"/>
      <c r="M106" s="99"/>
    </row>
    <row r="107" spans="1:13" ht="12.75">
      <c r="A107" s="25"/>
      <c r="B107" s="99"/>
      <c r="C107" s="99"/>
      <c r="D107" s="99"/>
      <c r="E107" s="99"/>
      <c r="F107" s="99"/>
      <c r="G107" s="99"/>
      <c r="H107" s="99"/>
      <c r="I107" s="99"/>
      <c r="J107" s="99"/>
      <c r="K107" s="99"/>
      <c r="L107" s="99"/>
      <c r="M107" s="99"/>
    </row>
    <row r="108" spans="1:13" ht="12.75">
      <c r="A108" s="25"/>
      <c r="B108" s="99"/>
      <c r="C108" s="99"/>
      <c r="D108" s="99"/>
      <c r="E108" s="99"/>
      <c r="F108" s="99"/>
      <c r="G108" s="99"/>
      <c r="H108" s="99"/>
      <c r="I108" s="99"/>
      <c r="J108" s="99"/>
      <c r="K108" s="99"/>
      <c r="L108" s="99"/>
      <c r="M108" s="99"/>
    </row>
    <row r="109" spans="1:13" ht="12.75">
      <c r="A109" s="25"/>
      <c r="B109" s="99" t="s">
        <v>225</v>
      </c>
      <c r="C109" s="99"/>
      <c r="D109" s="99"/>
      <c r="E109" s="99"/>
      <c r="F109" s="99"/>
      <c r="G109" s="99"/>
      <c r="H109" s="99"/>
      <c r="I109" s="99"/>
      <c r="J109" s="99"/>
      <c r="K109" s="99"/>
      <c r="L109" s="99"/>
      <c r="M109" s="99"/>
    </row>
    <row r="110" spans="1:13" ht="12.75">
      <c r="A110" s="25"/>
      <c r="B110" s="99"/>
      <c r="C110" s="99"/>
      <c r="D110" s="99"/>
      <c r="E110" s="99"/>
      <c r="F110" s="99"/>
      <c r="G110" s="99"/>
      <c r="H110" s="99"/>
      <c r="I110" s="99"/>
      <c r="J110" s="99"/>
      <c r="K110" s="99"/>
      <c r="L110" s="99"/>
      <c r="M110" s="99"/>
    </row>
    <row r="111" spans="1:13" ht="12.75">
      <c r="A111" s="25"/>
      <c r="B111" s="99"/>
      <c r="C111" s="99"/>
      <c r="D111" s="99"/>
      <c r="E111" s="99"/>
      <c r="F111" s="99"/>
      <c r="G111" s="99"/>
      <c r="H111" s="99"/>
      <c r="I111" s="99"/>
      <c r="J111" s="99"/>
      <c r="K111" s="99"/>
      <c r="L111" s="99"/>
      <c r="M111" s="99"/>
    </row>
    <row r="112" spans="1:13" ht="12.75">
      <c r="A112" s="25"/>
      <c r="B112" s="99"/>
      <c r="C112" s="99"/>
      <c r="D112" s="99"/>
      <c r="E112" s="99"/>
      <c r="F112" s="99"/>
      <c r="G112" s="99"/>
      <c r="H112" s="99"/>
      <c r="I112" s="99"/>
      <c r="J112" s="99"/>
      <c r="K112" s="99"/>
      <c r="L112" s="99"/>
      <c r="M112" s="99"/>
    </row>
    <row r="113" spans="1:13" ht="12.75">
      <c r="A113" s="25"/>
      <c r="B113" s="99"/>
      <c r="C113" s="99"/>
      <c r="D113" s="99"/>
      <c r="E113" s="99"/>
      <c r="F113" s="99"/>
      <c r="G113" s="99"/>
      <c r="H113" s="99"/>
      <c r="I113" s="99"/>
      <c r="J113" s="99"/>
      <c r="K113" s="99"/>
      <c r="L113" s="99"/>
      <c r="M113" s="99"/>
    </row>
    <row r="114" spans="1:13" ht="12.75">
      <c r="A114" s="25"/>
      <c r="B114" s="26"/>
      <c r="C114" s="26"/>
      <c r="D114" s="26"/>
      <c r="E114" s="26"/>
      <c r="F114" s="26"/>
      <c r="G114" s="26"/>
      <c r="H114" s="26"/>
      <c r="I114" s="26"/>
      <c r="J114" s="26"/>
      <c r="K114" s="26"/>
      <c r="L114" s="26"/>
      <c r="M114" s="26"/>
    </row>
    <row r="115" spans="1:13" ht="13.5" customHeight="1">
      <c r="A115" s="23" t="s">
        <v>129</v>
      </c>
      <c r="B115" s="33" t="s">
        <v>130</v>
      </c>
      <c r="C115" s="31"/>
      <c r="D115" s="31"/>
      <c r="E115" s="31"/>
      <c r="F115" s="31"/>
      <c r="G115" s="31"/>
      <c r="H115" s="31"/>
      <c r="I115" s="31"/>
      <c r="J115" s="31"/>
      <c r="K115" s="31"/>
      <c r="L115" s="31"/>
      <c r="M115" s="31"/>
    </row>
    <row r="116" spans="1:13" ht="13.5" customHeight="1">
      <c r="A116" s="38"/>
      <c r="B116" s="33"/>
      <c r="C116" s="31"/>
      <c r="D116" s="31"/>
      <c r="E116" s="31"/>
      <c r="F116" s="31"/>
      <c r="G116" s="31"/>
      <c r="H116" s="31"/>
      <c r="I116" s="31"/>
      <c r="J116" s="31"/>
      <c r="K116" s="31"/>
      <c r="L116" s="31"/>
      <c r="M116" s="31"/>
    </row>
    <row r="117" spans="1:13" ht="13.5" customHeight="1">
      <c r="A117" s="38"/>
      <c r="B117" s="98" t="s">
        <v>131</v>
      </c>
      <c r="C117" s="98"/>
      <c r="D117" s="98"/>
      <c r="E117" s="98"/>
      <c r="F117" s="98"/>
      <c r="G117" s="98"/>
      <c r="H117" s="98"/>
      <c r="I117" s="98"/>
      <c r="J117" s="98"/>
      <c r="K117" s="98"/>
      <c r="L117" s="98"/>
      <c r="M117" s="98"/>
    </row>
    <row r="118" spans="1:13" ht="13.5" customHeight="1">
      <c r="A118" s="38"/>
      <c r="B118" s="98"/>
      <c r="C118" s="98"/>
      <c r="D118" s="98"/>
      <c r="E118" s="98"/>
      <c r="F118" s="98"/>
      <c r="G118" s="98"/>
      <c r="H118" s="98"/>
      <c r="I118" s="98"/>
      <c r="J118" s="98"/>
      <c r="K118" s="98"/>
      <c r="L118" s="98"/>
      <c r="M118" s="98"/>
    </row>
    <row r="119" spans="1:13" ht="13.5" customHeight="1">
      <c r="A119" s="26"/>
      <c r="B119" s="31"/>
      <c r="C119" s="31"/>
      <c r="D119" s="31"/>
      <c r="E119" s="31"/>
      <c r="F119" s="31"/>
      <c r="G119" s="31"/>
      <c r="H119" s="31"/>
      <c r="I119" s="31"/>
      <c r="J119" s="31"/>
      <c r="K119" s="31"/>
      <c r="L119" s="31"/>
      <c r="M119" s="31"/>
    </row>
    <row r="120" spans="1:13" ht="13.5" customHeight="1">
      <c r="A120" s="23" t="s">
        <v>132</v>
      </c>
      <c r="B120" s="33" t="s">
        <v>133</v>
      </c>
      <c r="C120" s="31"/>
      <c r="D120" s="31"/>
      <c r="E120" s="31"/>
      <c r="F120" s="31"/>
      <c r="G120" s="31"/>
      <c r="H120" s="31"/>
      <c r="I120" s="31"/>
      <c r="J120" s="31"/>
      <c r="K120" s="31"/>
      <c r="L120" s="31"/>
      <c r="M120" s="31"/>
    </row>
    <row r="121" spans="1:13" ht="13.5" customHeight="1">
      <c r="A121" s="26"/>
      <c r="B121" s="31"/>
      <c r="C121" s="31"/>
      <c r="D121" s="31"/>
      <c r="E121" s="31"/>
      <c r="F121" s="31"/>
      <c r="G121" s="31"/>
      <c r="H121" s="31"/>
      <c r="I121" s="31"/>
      <c r="J121" s="31"/>
      <c r="K121" s="31"/>
      <c r="L121" s="31"/>
      <c r="M121" s="31"/>
    </row>
    <row r="122" spans="1:13" ht="13.5" customHeight="1">
      <c r="A122" s="26"/>
      <c r="B122" s="98" t="s">
        <v>226</v>
      </c>
      <c r="C122" s="98"/>
      <c r="D122" s="98"/>
      <c r="E122" s="98"/>
      <c r="F122" s="98"/>
      <c r="G122" s="98"/>
      <c r="H122" s="98"/>
      <c r="I122" s="98"/>
      <c r="J122" s="98"/>
      <c r="K122" s="98"/>
      <c r="L122" s="98"/>
      <c r="M122" s="98"/>
    </row>
    <row r="123" spans="1:13" ht="13.5" customHeight="1">
      <c r="A123" s="26"/>
      <c r="B123" s="98"/>
      <c r="C123" s="98"/>
      <c r="D123" s="98"/>
      <c r="E123" s="98"/>
      <c r="F123" s="98"/>
      <c r="G123" s="98"/>
      <c r="H123" s="98"/>
      <c r="I123" s="98"/>
      <c r="J123" s="98"/>
      <c r="K123" s="98"/>
      <c r="L123" s="98"/>
      <c r="M123" s="98"/>
    </row>
    <row r="124" spans="1:13" ht="13.5" customHeight="1">
      <c r="A124" s="26"/>
      <c r="B124" s="31"/>
      <c r="C124" s="31"/>
      <c r="D124" s="31"/>
      <c r="E124" s="31"/>
      <c r="F124" s="31"/>
      <c r="G124" s="31"/>
      <c r="H124" s="31"/>
      <c r="I124" s="31"/>
      <c r="J124" s="31"/>
      <c r="K124" s="31"/>
      <c r="L124" s="31"/>
      <c r="M124" s="31"/>
    </row>
    <row r="125" spans="1:13" ht="13.5" customHeight="1">
      <c r="A125" s="26"/>
      <c r="B125" s="26" t="s">
        <v>134</v>
      </c>
      <c r="C125" s="26"/>
      <c r="D125" s="26"/>
      <c r="E125" s="26"/>
      <c r="F125" s="26"/>
      <c r="G125" s="26" t="s">
        <v>135</v>
      </c>
      <c r="H125" s="26"/>
      <c r="I125" s="26"/>
      <c r="J125" s="26"/>
      <c r="K125" s="26"/>
      <c r="L125" s="26"/>
      <c r="M125" s="26"/>
    </row>
    <row r="126" spans="1:13" ht="13.5" customHeight="1">
      <c r="A126" s="26"/>
      <c r="B126" s="26"/>
      <c r="C126" s="26"/>
      <c r="D126" s="26"/>
      <c r="E126" s="26"/>
      <c r="F126" s="26"/>
      <c r="G126" s="57" t="s">
        <v>215</v>
      </c>
      <c r="H126" s="26"/>
      <c r="I126" s="26"/>
      <c r="J126" s="26"/>
      <c r="K126" s="26"/>
      <c r="L126" s="26"/>
      <c r="M126" s="26"/>
    </row>
    <row r="127" spans="1:13" ht="13.5" customHeight="1">
      <c r="A127" s="26"/>
      <c r="B127" s="26"/>
      <c r="C127" s="26"/>
      <c r="D127" s="26"/>
      <c r="E127" s="26"/>
      <c r="F127" s="26"/>
      <c r="G127" s="26"/>
      <c r="H127" s="26"/>
      <c r="I127" s="26"/>
      <c r="J127" s="26"/>
      <c r="K127" s="26"/>
      <c r="L127" s="26"/>
      <c r="M127" s="26"/>
    </row>
    <row r="128" spans="1:13" ht="13.5" customHeight="1">
      <c r="A128" s="26"/>
      <c r="B128" s="26" t="s">
        <v>136</v>
      </c>
      <c r="C128" s="26"/>
      <c r="D128" s="26"/>
      <c r="E128" s="26"/>
      <c r="F128" s="26"/>
      <c r="G128" s="67">
        <v>1003000</v>
      </c>
      <c r="H128" s="26"/>
      <c r="I128" s="26"/>
      <c r="J128" s="26"/>
      <c r="K128" s="26"/>
      <c r="L128" s="26"/>
      <c r="M128" s="26"/>
    </row>
    <row r="129" spans="1:13" ht="13.5" customHeight="1">
      <c r="A129" s="26"/>
      <c r="B129" s="26"/>
      <c r="C129" s="26"/>
      <c r="D129" s="26"/>
      <c r="E129" s="26"/>
      <c r="F129" s="26"/>
      <c r="G129" s="26"/>
      <c r="H129" s="26"/>
      <c r="I129" s="26"/>
      <c r="J129" s="26"/>
      <c r="K129" s="26"/>
      <c r="L129" s="26"/>
      <c r="M129" s="26"/>
    </row>
    <row r="130" spans="1:13" ht="13.5" customHeight="1">
      <c r="A130" s="26"/>
      <c r="B130" s="26" t="s">
        <v>137</v>
      </c>
      <c r="C130" s="26"/>
      <c r="D130" s="26"/>
      <c r="E130" s="26"/>
      <c r="F130" s="26"/>
      <c r="G130" s="26"/>
      <c r="H130" s="26"/>
      <c r="I130" s="26"/>
      <c r="J130" s="26"/>
      <c r="K130" s="26"/>
      <c r="L130" s="26"/>
      <c r="M130" s="26"/>
    </row>
    <row r="131" spans="1:13" ht="13.5" customHeight="1">
      <c r="A131" s="26"/>
      <c r="B131" s="26" t="s">
        <v>138</v>
      </c>
      <c r="C131" s="26"/>
      <c r="D131" s="26"/>
      <c r="E131" s="26"/>
      <c r="F131" s="26"/>
      <c r="G131" s="58">
        <f>+((42800000*((77)/(91)))+(85600000*((14)/(91))))</f>
        <v>49384615.384615384</v>
      </c>
      <c r="H131" s="26"/>
      <c r="I131" s="26"/>
      <c r="J131" s="26"/>
      <c r="K131" s="26"/>
      <c r="L131" s="26"/>
      <c r="M131" s="26"/>
    </row>
    <row r="132" spans="1:13" ht="13.5" customHeight="1">
      <c r="A132" s="26"/>
      <c r="B132" s="26"/>
      <c r="C132" s="26"/>
      <c r="D132" s="26"/>
      <c r="E132" s="26"/>
      <c r="F132" s="26"/>
      <c r="G132" s="58"/>
      <c r="H132" s="26"/>
      <c r="I132" s="26"/>
      <c r="J132" s="26"/>
      <c r="K132" s="26"/>
      <c r="L132" s="26"/>
      <c r="M132" s="26"/>
    </row>
    <row r="133" spans="1:13" ht="13.5" customHeight="1">
      <c r="A133" s="26"/>
      <c r="B133" s="26" t="s">
        <v>139</v>
      </c>
      <c r="C133" s="26"/>
      <c r="D133" s="26"/>
      <c r="E133" s="26"/>
      <c r="F133" s="26"/>
      <c r="G133" s="59">
        <f>+(G128/G131)*100</f>
        <v>2.0309968847352025</v>
      </c>
      <c r="H133" s="26"/>
      <c r="I133" s="26"/>
      <c r="J133" s="26"/>
      <c r="K133" s="26"/>
      <c r="L133" s="26"/>
      <c r="M133" s="26"/>
    </row>
    <row r="134" spans="1:13" ht="13.5" customHeight="1">
      <c r="A134" s="26"/>
      <c r="B134" s="26"/>
      <c r="C134" s="26"/>
      <c r="D134" s="26"/>
      <c r="E134" s="26"/>
      <c r="F134" s="26"/>
      <c r="G134" s="26"/>
      <c r="H134" s="26"/>
      <c r="I134" s="26"/>
      <c r="J134" s="26"/>
      <c r="K134" s="26"/>
      <c r="L134" s="26"/>
      <c r="M134" s="26"/>
    </row>
    <row r="135" spans="1:13" ht="13.5" customHeight="1">
      <c r="A135" s="26"/>
      <c r="B135" s="26"/>
      <c r="C135" s="26"/>
      <c r="D135" s="26"/>
      <c r="E135" s="26"/>
      <c r="F135" s="26"/>
      <c r="G135" s="26"/>
      <c r="H135" s="26"/>
      <c r="I135" s="26"/>
      <c r="J135" s="26"/>
      <c r="K135" s="26"/>
      <c r="L135" s="26"/>
      <c r="M135" s="26"/>
    </row>
    <row r="136" spans="1:13" ht="13.5" customHeight="1">
      <c r="A136" s="23" t="s">
        <v>140</v>
      </c>
      <c r="B136" s="39" t="s">
        <v>141</v>
      </c>
      <c r="C136" s="26"/>
      <c r="D136" s="26"/>
      <c r="E136" s="26"/>
      <c r="F136" s="26"/>
      <c r="G136" s="26"/>
      <c r="H136" s="26"/>
      <c r="I136" s="25" t="s">
        <v>93</v>
      </c>
      <c r="J136" s="25"/>
      <c r="K136" s="25" t="s">
        <v>93</v>
      </c>
      <c r="L136" s="25"/>
      <c r="M136" s="26" t="s">
        <v>94</v>
      </c>
    </row>
    <row r="137" spans="1:13" ht="13.5" customHeight="1">
      <c r="A137" s="38"/>
      <c r="B137" s="39"/>
      <c r="C137" s="26"/>
      <c r="D137" s="26"/>
      <c r="E137" s="26"/>
      <c r="F137" s="26"/>
      <c r="G137" s="26"/>
      <c r="H137" s="26"/>
      <c r="I137" s="25"/>
      <c r="J137" s="25"/>
      <c r="K137" s="107"/>
      <c r="L137" s="107"/>
      <c r="M137" s="107"/>
    </row>
    <row r="138" spans="1:13" ht="13.5" customHeight="1">
      <c r="A138" s="39"/>
      <c r="B138" s="98" t="s">
        <v>216</v>
      </c>
      <c r="C138" s="98"/>
      <c r="D138" s="98"/>
      <c r="E138" s="98"/>
      <c r="F138" s="98"/>
      <c r="G138" s="98"/>
      <c r="H138" s="98"/>
      <c r="I138" s="98"/>
      <c r="J138" s="98"/>
      <c r="K138" s="98"/>
      <c r="L138" s="98"/>
      <c r="M138" s="98"/>
    </row>
    <row r="139" spans="1:13" ht="13.5" customHeight="1">
      <c r="A139" s="39"/>
      <c r="B139" s="98"/>
      <c r="C139" s="98"/>
      <c r="D139" s="98"/>
      <c r="E139" s="98"/>
      <c r="F139" s="98"/>
      <c r="G139" s="98"/>
      <c r="H139" s="98"/>
      <c r="I139" s="98"/>
      <c r="J139" s="98"/>
      <c r="K139" s="98"/>
      <c r="L139" s="98"/>
      <c r="M139" s="98"/>
    </row>
    <row r="140" spans="1:13" ht="13.5" customHeight="1">
      <c r="A140" s="26"/>
      <c r="B140" s="98"/>
      <c r="C140" s="98"/>
      <c r="D140" s="98"/>
      <c r="E140" s="98"/>
      <c r="F140" s="98"/>
      <c r="G140" s="98"/>
      <c r="H140" s="98"/>
      <c r="I140" s="98"/>
      <c r="J140" s="98"/>
      <c r="K140" s="98"/>
      <c r="L140" s="98"/>
      <c r="M140" s="98"/>
    </row>
    <row r="141" spans="1:13" ht="13.5" customHeight="1">
      <c r="A141" s="26"/>
      <c r="B141" s="31"/>
      <c r="C141" s="31"/>
      <c r="D141" s="31"/>
      <c r="E141" s="31"/>
      <c r="F141" s="49"/>
      <c r="G141" s="49"/>
      <c r="H141" s="26"/>
      <c r="I141" s="50"/>
      <c r="J141" s="41"/>
      <c r="K141" s="50"/>
      <c r="L141" s="50"/>
      <c r="M141" s="50"/>
    </row>
    <row r="142" spans="1:13" ht="12.75">
      <c r="A142" s="23" t="s">
        <v>142</v>
      </c>
      <c r="B142" s="39" t="s">
        <v>143</v>
      </c>
      <c r="C142" s="26"/>
      <c r="D142" s="26"/>
      <c r="E142" s="26"/>
      <c r="F142" s="26"/>
      <c r="G142" s="26"/>
      <c r="H142" s="26"/>
      <c r="I142" s="26"/>
      <c r="J142" s="26"/>
      <c r="K142" s="26"/>
      <c r="L142" s="26"/>
      <c r="M142" s="26"/>
    </row>
    <row r="143" spans="1:13" ht="12.75">
      <c r="A143" s="39"/>
      <c r="B143" s="26"/>
      <c r="C143" s="26"/>
      <c r="D143" s="26"/>
      <c r="E143" s="26"/>
      <c r="F143" s="26"/>
      <c r="G143" s="26"/>
      <c r="H143" s="26"/>
      <c r="I143" s="26"/>
      <c r="J143" s="26"/>
      <c r="K143" s="26"/>
      <c r="L143" s="26"/>
      <c r="M143" s="26"/>
    </row>
    <row r="144" spans="1:13" ht="12.75" customHeight="1">
      <c r="A144" s="39"/>
      <c r="B144" s="98" t="s">
        <v>144</v>
      </c>
      <c r="C144" s="98"/>
      <c r="D144" s="98"/>
      <c r="E144" s="98"/>
      <c r="F144" s="98"/>
      <c r="G144" s="98"/>
      <c r="H144" s="98"/>
      <c r="I144" s="98"/>
      <c r="J144" s="98"/>
      <c r="K144" s="98"/>
      <c r="L144" s="98"/>
      <c r="M144" s="98"/>
    </row>
    <row r="145" spans="1:13" ht="12.75">
      <c r="A145" s="39"/>
      <c r="B145" s="98"/>
      <c r="C145" s="98"/>
      <c r="D145" s="98"/>
      <c r="E145" s="98"/>
      <c r="F145" s="98"/>
      <c r="G145" s="98"/>
      <c r="H145" s="98"/>
      <c r="I145" s="98"/>
      <c r="J145" s="98"/>
      <c r="K145" s="98"/>
      <c r="L145" s="98"/>
      <c r="M145" s="98"/>
    </row>
    <row r="146" spans="1:13" ht="12.75">
      <c r="A146" s="39"/>
      <c r="B146" s="98"/>
      <c r="C146" s="98"/>
      <c r="D146" s="98"/>
      <c r="E146" s="98"/>
      <c r="F146" s="98"/>
      <c r="G146" s="98"/>
      <c r="H146" s="98"/>
      <c r="I146" s="98"/>
      <c r="J146" s="98"/>
      <c r="K146" s="98"/>
      <c r="L146" s="98"/>
      <c r="M146" s="98"/>
    </row>
    <row r="147" spans="1:13" ht="12.75">
      <c r="A147" s="26"/>
      <c r="B147" s="42"/>
      <c r="C147" s="42"/>
      <c r="D147" s="42"/>
      <c r="E147" s="42"/>
      <c r="F147" s="42"/>
      <c r="G147" s="42"/>
      <c r="H147" s="42"/>
      <c r="I147" s="42"/>
      <c r="J147" s="42"/>
      <c r="K147" s="42"/>
      <c r="L147" s="42"/>
      <c r="M147" s="42"/>
    </row>
    <row r="148" spans="1:13" ht="12.75">
      <c r="A148" s="23" t="s">
        <v>145</v>
      </c>
      <c r="B148" s="51" t="s">
        <v>146</v>
      </c>
      <c r="C148" s="52"/>
      <c r="D148" s="52"/>
      <c r="E148" s="52"/>
      <c r="F148" s="53"/>
      <c r="G148" s="53"/>
      <c r="H148" s="52"/>
      <c r="I148" s="53"/>
      <c r="J148" s="52"/>
      <c r="K148" s="52"/>
      <c r="L148" s="52"/>
      <c r="M148" s="52"/>
    </row>
    <row r="149" spans="1:13" ht="12.75">
      <c r="A149" s="38"/>
      <c r="B149" s="51"/>
      <c r="C149" s="52"/>
      <c r="D149" s="52"/>
      <c r="E149" s="52"/>
      <c r="F149" s="53"/>
      <c r="G149" s="107"/>
      <c r="H149" s="107"/>
      <c r="I149" s="107"/>
      <c r="J149" s="26"/>
      <c r="K149" s="107"/>
      <c r="L149" s="107"/>
      <c r="M149" s="107"/>
    </row>
    <row r="150" spans="1:13" ht="12.75" customHeight="1">
      <c r="A150" s="26"/>
      <c r="B150" s="98" t="s">
        <v>147</v>
      </c>
      <c r="C150" s="98"/>
      <c r="D150" s="98"/>
      <c r="E150" s="98"/>
      <c r="F150" s="98"/>
      <c r="G150" s="98"/>
      <c r="H150" s="98"/>
      <c r="I150" s="98"/>
      <c r="J150" s="98"/>
      <c r="K150" s="98"/>
      <c r="L150" s="98"/>
      <c r="M150" s="98"/>
    </row>
    <row r="151" spans="1:13" ht="12.75">
      <c r="A151" s="26"/>
      <c r="B151" s="98"/>
      <c r="C151" s="98"/>
      <c r="D151" s="98"/>
      <c r="E151" s="98"/>
      <c r="F151" s="98"/>
      <c r="G151" s="98"/>
      <c r="H151" s="98"/>
      <c r="I151" s="98"/>
      <c r="J151" s="98"/>
      <c r="K151" s="98"/>
      <c r="L151" s="98"/>
      <c r="M151" s="98"/>
    </row>
    <row r="152" spans="1:13" ht="12.75">
      <c r="A152" s="26"/>
      <c r="B152" s="98"/>
      <c r="C152" s="98"/>
      <c r="D152" s="98"/>
      <c r="E152" s="98"/>
      <c r="F152" s="98"/>
      <c r="G152" s="98"/>
      <c r="H152" s="98"/>
      <c r="I152" s="98"/>
      <c r="J152" s="98"/>
      <c r="K152" s="98"/>
      <c r="L152" s="98"/>
      <c r="M152" s="98"/>
    </row>
    <row r="153" spans="1:13" ht="12.75">
      <c r="A153" s="26"/>
      <c r="B153" s="98"/>
      <c r="C153" s="98"/>
      <c r="D153" s="98"/>
      <c r="E153" s="98"/>
      <c r="F153" s="98"/>
      <c r="G153" s="98"/>
      <c r="H153" s="98"/>
      <c r="I153" s="98"/>
      <c r="J153" s="98"/>
      <c r="K153" s="98"/>
      <c r="L153" s="98"/>
      <c r="M153" s="98"/>
    </row>
    <row r="154" spans="1:13" ht="12.75">
      <c r="A154" s="26"/>
      <c r="B154" s="31"/>
      <c r="C154" s="31"/>
      <c r="D154" s="31"/>
      <c r="E154" s="31"/>
      <c r="F154" s="31"/>
      <c r="G154" s="31"/>
      <c r="H154" s="31"/>
      <c r="I154" s="31"/>
      <c r="J154" s="31"/>
      <c r="K154" s="31"/>
      <c r="L154" s="31"/>
      <c r="M154" s="31"/>
    </row>
    <row r="155" spans="1:13" ht="12.75">
      <c r="A155" s="23" t="s">
        <v>148</v>
      </c>
      <c r="B155" s="39" t="s">
        <v>149</v>
      </c>
      <c r="C155" s="26"/>
      <c r="D155" s="26"/>
      <c r="E155" s="26"/>
      <c r="F155" s="26"/>
      <c r="G155" s="26"/>
      <c r="H155" s="26"/>
      <c r="I155" s="26"/>
      <c r="J155" s="26"/>
      <c r="K155" s="26"/>
      <c r="L155" s="26"/>
      <c r="M155" s="26"/>
    </row>
    <row r="157" spans="2:13" ht="12.75" customHeight="1">
      <c r="B157" s="118" t="s">
        <v>217</v>
      </c>
      <c r="C157" s="104"/>
      <c r="D157" s="104"/>
      <c r="E157" s="104"/>
      <c r="F157" s="104"/>
      <c r="G157" s="104"/>
      <c r="H157" s="104"/>
      <c r="I157" s="104"/>
      <c r="J157" s="104"/>
      <c r="K157" s="104"/>
      <c r="L157" s="104"/>
      <c r="M157" s="104"/>
    </row>
    <row r="158" spans="2:13" ht="12.75">
      <c r="B158" s="104"/>
      <c r="C158" s="104"/>
      <c r="D158" s="104"/>
      <c r="E158" s="104"/>
      <c r="F158" s="104"/>
      <c r="G158" s="104"/>
      <c r="H158" s="104"/>
      <c r="I158" s="104"/>
      <c r="J158" s="104"/>
      <c r="K158" s="104"/>
      <c r="L158" s="104"/>
      <c r="M158" s="104"/>
    </row>
    <row r="159" spans="2:13" ht="12.75">
      <c r="B159" s="104"/>
      <c r="C159" s="104"/>
      <c r="D159" s="104"/>
      <c r="E159" s="104"/>
      <c r="F159" s="104"/>
      <c r="G159" s="104"/>
      <c r="H159" s="104"/>
      <c r="I159" s="104"/>
      <c r="J159" s="104"/>
      <c r="K159" s="104"/>
      <c r="L159" s="104"/>
      <c r="M159" s="104"/>
    </row>
    <row r="160" spans="2:13" ht="12.75">
      <c r="B160" s="104"/>
      <c r="C160" s="104"/>
      <c r="D160" s="104"/>
      <c r="E160" s="104"/>
      <c r="F160" s="104"/>
      <c r="G160" s="104"/>
      <c r="H160" s="104"/>
      <c r="I160" s="104"/>
      <c r="J160" s="104"/>
      <c r="K160" s="104"/>
      <c r="L160" s="104"/>
      <c r="M160" s="104"/>
    </row>
    <row r="161" spans="2:13" ht="12.75">
      <c r="B161" s="104"/>
      <c r="C161" s="104"/>
      <c r="D161" s="104"/>
      <c r="E161" s="104"/>
      <c r="F161" s="104"/>
      <c r="G161" s="104"/>
      <c r="H161" s="104"/>
      <c r="I161" s="104"/>
      <c r="J161" s="104"/>
      <c r="K161" s="104"/>
      <c r="L161" s="104"/>
      <c r="M161" s="104"/>
    </row>
    <row r="162" spans="2:13" ht="12.75">
      <c r="B162" s="49"/>
      <c r="C162" s="49"/>
      <c r="D162" s="49"/>
      <c r="E162" s="49"/>
      <c r="F162" s="49"/>
      <c r="G162" s="49"/>
      <c r="H162" s="49"/>
      <c r="I162" s="49"/>
      <c r="J162" s="49"/>
      <c r="K162" s="49"/>
      <c r="L162" s="49"/>
      <c r="M162" s="49"/>
    </row>
    <row r="163" spans="1:2" ht="12.75">
      <c r="A163" s="54" t="s">
        <v>150</v>
      </c>
      <c r="B163" s="32" t="s">
        <v>151</v>
      </c>
    </row>
    <row r="165" spans="2:13" ht="12.75" customHeight="1">
      <c r="B165" s="119" t="s">
        <v>152</v>
      </c>
      <c r="C165" s="119"/>
      <c r="D165" s="119"/>
      <c r="E165" s="119"/>
      <c r="F165" s="119"/>
      <c r="G165" s="119"/>
      <c r="H165" s="119"/>
      <c r="I165" s="119"/>
      <c r="J165" s="119"/>
      <c r="K165" s="119"/>
      <c r="L165" s="119"/>
      <c r="M165" s="119"/>
    </row>
    <row r="166" spans="2:13" ht="12.75">
      <c r="B166" s="119"/>
      <c r="C166" s="119"/>
      <c r="D166" s="119"/>
      <c r="E166" s="119"/>
      <c r="F166" s="119"/>
      <c r="G166" s="119"/>
      <c r="H166" s="119"/>
      <c r="I166" s="119"/>
      <c r="J166" s="119"/>
      <c r="K166" s="119"/>
      <c r="L166" s="119"/>
      <c r="M166" s="119"/>
    </row>
    <row r="167" spans="2:13" ht="12.75">
      <c r="B167" s="119"/>
      <c r="C167" s="119"/>
      <c r="D167" s="119"/>
      <c r="E167" s="119"/>
      <c r="F167" s="119"/>
      <c r="G167" s="119"/>
      <c r="H167" s="119"/>
      <c r="I167" s="119"/>
      <c r="J167" s="119"/>
      <c r="K167" s="119"/>
      <c r="L167" s="119"/>
      <c r="M167" s="119"/>
    </row>
    <row r="168" spans="2:13" ht="12.75">
      <c r="B168" s="119"/>
      <c r="C168" s="119"/>
      <c r="D168" s="119"/>
      <c r="E168" s="119"/>
      <c r="F168" s="119"/>
      <c r="G168" s="119"/>
      <c r="H168" s="119"/>
      <c r="I168" s="119"/>
      <c r="J168" s="119"/>
      <c r="K168" s="119"/>
      <c r="L168" s="119"/>
      <c r="M168" s="119"/>
    </row>
    <row r="169" spans="2:13" ht="12.75">
      <c r="B169" s="120"/>
      <c r="C169" s="120"/>
      <c r="D169" s="120"/>
      <c r="E169" s="120"/>
      <c r="F169" s="120"/>
      <c r="G169" s="120"/>
      <c r="H169" s="120"/>
      <c r="I169" s="120"/>
      <c r="J169" s="120"/>
      <c r="K169" s="120"/>
      <c r="L169" s="120"/>
      <c r="M169" s="120"/>
    </row>
    <row r="170" spans="2:13" ht="12.75">
      <c r="B170" s="60"/>
      <c r="C170" s="60"/>
      <c r="D170" s="60"/>
      <c r="E170" s="60"/>
      <c r="F170" s="60"/>
      <c r="G170" s="60"/>
      <c r="H170" s="60"/>
      <c r="I170" s="60"/>
      <c r="J170" s="60"/>
      <c r="K170" s="60"/>
      <c r="L170" s="60"/>
      <c r="M170" s="60"/>
    </row>
    <row r="171" spans="1:2" ht="12.75">
      <c r="A171" s="54" t="s">
        <v>153</v>
      </c>
      <c r="B171" s="32" t="s">
        <v>154</v>
      </c>
    </row>
    <row r="173" ht="12.75">
      <c r="B173" s="27" t="s">
        <v>155</v>
      </c>
    </row>
    <row r="175" spans="1:2" ht="12.75">
      <c r="A175" s="32" t="s">
        <v>156</v>
      </c>
      <c r="B175" s="32" t="s">
        <v>227</v>
      </c>
    </row>
    <row r="176" spans="1:2" ht="12.75">
      <c r="A176" s="32"/>
      <c r="B176" s="32"/>
    </row>
    <row r="177" spans="1:13" ht="12.75">
      <c r="A177" s="32"/>
      <c r="B177" s="117" t="s">
        <v>228</v>
      </c>
      <c r="C177" s="99"/>
      <c r="D177" s="99"/>
      <c r="E177" s="99"/>
      <c r="F177" s="99"/>
      <c r="G177" s="99"/>
      <c r="H177" s="99"/>
      <c r="I177" s="99"/>
      <c r="J177" s="99"/>
      <c r="K177" s="99"/>
      <c r="L177" s="99"/>
      <c r="M177" s="99"/>
    </row>
    <row r="178" spans="1:13" ht="12.75">
      <c r="A178" s="32"/>
      <c r="B178" s="99"/>
      <c r="C178" s="99"/>
      <c r="D178" s="99"/>
      <c r="E178" s="99"/>
      <c r="F178" s="99"/>
      <c r="G178" s="99"/>
      <c r="H178" s="99"/>
      <c r="I178" s="99"/>
      <c r="J178" s="99"/>
      <c r="K178" s="99"/>
      <c r="L178" s="99"/>
      <c r="M178" s="99"/>
    </row>
    <row r="180" spans="2:13" ht="12.75">
      <c r="B180" s="72"/>
      <c r="C180" s="61"/>
      <c r="D180" s="61"/>
      <c r="E180" s="61"/>
      <c r="F180" s="61"/>
      <c r="G180" s="61"/>
      <c r="H180" s="62"/>
      <c r="I180" s="123" t="s">
        <v>157</v>
      </c>
      <c r="J180" s="76"/>
      <c r="K180" s="75" t="s">
        <v>158</v>
      </c>
      <c r="L180" s="76"/>
      <c r="M180" s="26"/>
    </row>
    <row r="181" spans="2:13" ht="15.75" customHeight="1">
      <c r="B181" s="73"/>
      <c r="C181" s="63"/>
      <c r="D181" s="63"/>
      <c r="E181" s="63"/>
      <c r="F181" s="63"/>
      <c r="G181" s="63"/>
      <c r="H181" s="64"/>
      <c r="I181" s="124"/>
      <c r="J181" s="78"/>
      <c r="K181" s="77"/>
      <c r="L181" s="78"/>
      <c r="M181" s="26"/>
    </row>
    <row r="182" spans="2:13" ht="12.75">
      <c r="B182" s="74"/>
      <c r="C182" s="65"/>
      <c r="D182" s="65"/>
      <c r="E182" s="65"/>
      <c r="F182" s="65"/>
      <c r="G182" s="65"/>
      <c r="H182" s="66"/>
      <c r="I182" s="125" t="s">
        <v>7</v>
      </c>
      <c r="J182" s="111"/>
      <c r="K182" s="79" t="s">
        <v>7</v>
      </c>
      <c r="L182" s="111"/>
      <c r="M182" s="26"/>
    </row>
    <row r="183" spans="2:13" ht="12.75">
      <c r="B183" s="69" t="s">
        <v>159</v>
      </c>
      <c r="C183" s="65"/>
      <c r="D183" s="65"/>
      <c r="E183" s="65"/>
      <c r="F183" s="65"/>
      <c r="G183" s="65"/>
      <c r="H183" s="66"/>
      <c r="I183" s="126">
        <v>3224</v>
      </c>
      <c r="J183" s="112"/>
      <c r="K183" s="114">
        <v>3072</v>
      </c>
      <c r="L183" s="112"/>
      <c r="M183" s="26"/>
    </row>
    <row r="184" spans="2:13" ht="12.75">
      <c r="B184" s="69" t="s">
        <v>160</v>
      </c>
      <c r="C184" s="65"/>
      <c r="D184" s="65"/>
      <c r="E184" s="65"/>
      <c r="F184" s="65"/>
      <c r="G184" s="65"/>
      <c r="H184" s="66"/>
      <c r="I184" s="126">
        <v>1380</v>
      </c>
      <c r="J184" s="112"/>
      <c r="K184" s="113">
        <v>301</v>
      </c>
      <c r="L184" s="112"/>
      <c r="M184" s="26"/>
    </row>
    <row r="185" spans="2:13" ht="12.75">
      <c r="B185" s="69" t="s">
        <v>161</v>
      </c>
      <c r="C185" s="65"/>
      <c r="D185" s="65"/>
      <c r="E185" s="65"/>
      <c r="F185" s="65"/>
      <c r="G185" s="65"/>
      <c r="H185" s="66"/>
      <c r="I185" s="126">
        <v>1100</v>
      </c>
      <c r="J185" s="115"/>
      <c r="K185" s="113">
        <v>664</v>
      </c>
      <c r="L185" s="116"/>
      <c r="M185" s="26"/>
    </row>
    <row r="186" spans="2:13" ht="12.75">
      <c r="B186" s="69" t="s">
        <v>162</v>
      </c>
      <c r="C186" s="65"/>
      <c r="D186" s="65"/>
      <c r="E186" s="65"/>
      <c r="F186" s="65"/>
      <c r="G186" s="65"/>
      <c r="H186" s="66"/>
      <c r="I186" s="127">
        <v>170</v>
      </c>
      <c r="J186" s="112"/>
      <c r="K186" s="113">
        <v>60</v>
      </c>
      <c r="L186" s="112"/>
      <c r="M186" s="26"/>
    </row>
    <row r="187" spans="2:12" ht="13.5" thickBot="1">
      <c r="B187" s="27" t="s">
        <v>229</v>
      </c>
      <c r="I187" s="122">
        <f>SUM(I183:J186)</f>
        <v>5874</v>
      </c>
      <c r="J187" s="121"/>
      <c r="K187" s="122">
        <f>SUM(K183:L186)</f>
        <v>4097</v>
      </c>
      <c r="L187" s="121"/>
    </row>
    <row r="188" ht="13.5" thickTop="1"/>
  </sheetData>
  <mergeCells count="64">
    <mergeCell ref="K187:L187"/>
    <mergeCell ref="I187:J187"/>
    <mergeCell ref="B177:M178"/>
    <mergeCell ref="B8:M14"/>
    <mergeCell ref="B106:M108"/>
    <mergeCell ref="B109:M113"/>
    <mergeCell ref="B150:M153"/>
    <mergeCell ref="B157:M161"/>
    <mergeCell ref="B165:M169"/>
    <mergeCell ref="K137:M137"/>
    <mergeCell ref="B138:M140"/>
    <mergeCell ref="B144:M146"/>
    <mergeCell ref="I186:J186"/>
    <mergeCell ref="K186:L186"/>
    <mergeCell ref="I185:J185"/>
    <mergeCell ref="K185:L185"/>
    <mergeCell ref="I184:J184"/>
    <mergeCell ref="K184:L184"/>
    <mergeCell ref="I183:J183"/>
    <mergeCell ref="K183:L183"/>
    <mergeCell ref="B180:B182"/>
    <mergeCell ref="I180:J181"/>
    <mergeCell ref="K180:L181"/>
    <mergeCell ref="I182:J182"/>
    <mergeCell ref="K182:L182"/>
    <mergeCell ref="G149:I149"/>
    <mergeCell ref="K149:M149"/>
    <mergeCell ref="B117:M118"/>
    <mergeCell ref="B122:M123"/>
    <mergeCell ref="B100:M100"/>
    <mergeCell ref="B102:H102"/>
    <mergeCell ref="B104:M105"/>
    <mergeCell ref="B92:M92"/>
    <mergeCell ref="B94:K94"/>
    <mergeCell ref="B96:M96"/>
    <mergeCell ref="B98:K98"/>
    <mergeCell ref="B80:M80"/>
    <mergeCell ref="B84:I84"/>
    <mergeCell ref="B86:M88"/>
    <mergeCell ref="B90:I90"/>
    <mergeCell ref="B54:M55"/>
    <mergeCell ref="C56:F56"/>
    <mergeCell ref="B57:I57"/>
    <mergeCell ref="B78:M78"/>
    <mergeCell ref="B42:M43"/>
    <mergeCell ref="B48:M50"/>
    <mergeCell ref="K53:M53"/>
    <mergeCell ref="B45:M47"/>
    <mergeCell ref="B35:M36"/>
    <mergeCell ref="C37:M37"/>
    <mergeCell ref="B38:K38"/>
    <mergeCell ref="B40:M40"/>
    <mergeCell ref="B26:M27"/>
    <mergeCell ref="B29:I29"/>
    <mergeCell ref="B31:M31"/>
    <mergeCell ref="B33:M33"/>
    <mergeCell ref="A1:M1"/>
    <mergeCell ref="A2:M2"/>
    <mergeCell ref="A4:M4"/>
    <mergeCell ref="B6:M6"/>
    <mergeCell ref="B16:M16"/>
    <mergeCell ref="B18:M18"/>
    <mergeCell ref="B22:M22"/>
    <mergeCell ref="B24:I24"/>
  </mergeCells>
  <printOptions/>
  <pageMargins left="0.4" right="0.24" top="0.49" bottom="0.64" header="0.25" footer="0.24"/>
  <pageSetup horizontalDpi="600" verticalDpi="600" orientation="portrait" paperSize="9" r:id="rId1"/>
  <headerFooter alignWithMargins="0">
    <oddFooter>&amp;CPage &amp;P of &amp;N</oddFooter>
  </headerFooter>
  <rowBreaks count="3" manualBreakCount="3">
    <brk id="55" max="255" man="1"/>
    <brk id="113" max="255" man="1"/>
    <brk id="169" max="255" man="1"/>
  </rowBreaks>
</worksheet>
</file>

<file path=xl/worksheets/sheet4.xml><?xml version="1.0" encoding="utf-8"?>
<worksheet xmlns="http://schemas.openxmlformats.org/spreadsheetml/2006/main" xmlns:r="http://schemas.openxmlformats.org/officeDocument/2006/relationships">
  <dimension ref="A3:G48"/>
  <sheetViews>
    <sheetView workbookViewId="0" topLeftCell="A42">
      <selection activeCell="A48" sqref="A48"/>
    </sheetView>
  </sheetViews>
  <sheetFormatPr defaultColWidth="9.140625" defaultRowHeight="12.75"/>
  <cols>
    <col min="1" max="1" width="5.421875" style="82" customWidth="1"/>
    <col min="2" max="2" width="11.421875" style="82" customWidth="1"/>
    <col min="3" max="3" width="22.7109375" style="82" customWidth="1"/>
    <col min="4" max="4" width="20.00390625" style="82" customWidth="1"/>
    <col min="5" max="5" width="13.140625" style="82" bestFit="1" customWidth="1"/>
    <col min="6" max="6" width="3.7109375" style="0" customWidth="1"/>
    <col min="7" max="7" width="13.140625" style="83" bestFit="1" customWidth="1"/>
    <col min="8" max="8" width="9.421875" style="0" customWidth="1"/>
  </cols>
  <sheetData>
    <row r="3" spans="1:2" ht="15">
      <c r="A3" s="80" t="s">
        <v>0</v>
      </c>
      <c r="B3" s="81"/>
    </row>
    <row r="4" spans="1:2" ht="15">
      <c r="A4" s="80" t="s">
        <v>163</v>
      </c>
      <c r="B4" s="81"/>
    </row>
    <row r="5" spans="1:2" ht="15">
      <c r="A5" s="80" t="s">
        <v>2</v>
      </c>
      <c r="B5" s="81"/>
    </row>
    <row r="6" spans="1:7" ht="15">
      <c r="A6" s="84"/>
      <c r="G6" s="85"/>
    </row>
    <row r="7" spans="1:7" ht="15">
      <c r="A7" s="84"/>
      <c r="E7" s="86" t="s">
        <v>39</v>
      </c>
      <c r="G7" s="87" t="s">
        <v>230</v>
      </c>
    </row>
    <row r="8" spans="1:7" ht="15">
      <c r="A8" s="84"/>
      <c r="E8" s="87" t="s">
        <v>7</v>
      </c>
      <c r="G8" s="87" t="s">
        <v>7</v>
      </c>
    </row>
    <row r="9" spans="1:7" ht="15">
      <c r="A9" s="84"/>
      <c r="G9" s="87"/>
    </row>
    <row r="10" spans="1:7" ht="15">
      <c r="A10" s="84" t="s">
        <v>164</v>
      </c>
      <c r="G10" s="87"/>
    </row>
    <row r="11" spans="1:7" ht="15">
      <c r="A11" s="82" t="s">
        <v>165</v>
      </c>
      <c r="E11" s="88">
        <v>1004</v>
      </c>
      <c r="G11" s="83">
        <v>754.7814599999999</v>
      </c>
    </row>
    <row r="12" spans="1:7" ht="15">
      <c r="A12" s="89" t="s">
        <v>166</v>
      </c>
      <c r="E12" s="88"/>
      <c r="G12" s="88"/>
    </row>
    <row r="13" spans="1:7" ht="15">
      <c r="A13" s="89"/>
      <c r="B13" s="82" t="s">
        <v>167</v>
      </c>
      <c r="E13" s="88">
        <v>42</v>
      </c>
      <c r="G13" s="88">
        <v>37.31239</v>
      </c>
    </row>
    <row r="14" spans="1:7" ht="15">
      <c r="A14" s="89"/>
      <c r="B14" s="82" t="s">
        <v>168</v>
      </c>
      <c r="E14" s="88">
        <v>75</v>
      </c>
      <c r="G14" s="90">
        <v>55.67642</v>
      </c>
    </row>
    <row r="15" spans="1:7" ht="15">
      <c r="A15" s="89"/>
      <c r="B15" s="82" t="s">
        <v>169</v>
      </c>
      <c r="E15" s="88">
        <v>5</v>
      </c>
      <c r="G15" s="90">
        <v>0</v>
      </c>
    </row>
    <row r="16" spans="1:7" ht="15">
      <c r="A16" s="89"/>
      <c r="B16" s="82" t="s">
        <v>170</v>
      </c>
      <c r="E16" s="88">
        <v>1</v>
      </c>
      <c r="G16" s="90">
        <v>0</v>
      </c>
    </row>
    <row r="17" spans="1:7" ht="15">
      <c r="A17" s="89"/>
      <c r="B17" s="82" t="s">
        <v>171</v>
      </c>
      <c r="E17" s="91">
        <v>-25</v>
      </c>
      <c r="G17" s="91">
        <v>0</v>
      </c>
    </row>
    <row r="18" spans="1:7" ht="15">
      <c r="A18" s="89" t="s">
        <v>172</v>
      </c>
      <c r="E18" s="88">
        <f>+SUM(E11:E17)</f>
        <v>1102</v>
      </c>
      <c r="G18" s="88">
        <v>847.77027</v>
      </c>
    </row>
    <row r="19" spans="2:7" ht="15">
      <c r="B19" s="84"/>
      <c r="E19" s="88"/>
      <c r="G19" s="88"/>
    </row>
    <row r="20" spans="1:7" ht="15">
      <c r="A20" s="89"/>
      <c r="B20" s="82" t="s">
        <v>173</v>
      </c>
      <c r="E20" s="88">
        <v>-1250</v>
      </c>
      <c r="G20" s="88">
        <v>-1008.13529</v>
      </c>
    </row>
    <row r="21" spans="1:7" ht="15">
      <c r="A21" s="89"/>
      <c r="B21" s="82" t="s">
        <v>174</v>
      </c>
      <c r="E21" s="88">
        <v>-28</v>
      </c>
      <c r="G21" s="88">
        <v>-156.02611</v>
      </c>
    </row>
    <row r="22" spans="1:7" ht="15">
      <c r="A22" s="89"/>
      <c r="B22" s="82" t="s">
        <v>175</v>
      </c>
      <c r="E22" s="88">
        <v>5</v>
      </c>
      <c r="G22" s="88">
        <v>4.409</v>
      </c>
    </row>
    <row r="23" spans="1:7" ht="15">
      <c r="A23" s="89"/>
      <c r="B23" s="82" t="s">
        <v>176</v>
      </c>
      <c r="E23" s="88">
        <v>2</v>
      </c>
      <c r="G23" s="88">
        <v>0</v>
      </c>
    </row>
    <row r="24" spans="1:7" ht="15">
      <c r="A24" s="89"/>
      <c r="B24" s="82" t="s">
        <v>177</v>
      </c>
      <c r="E24" s="90">
        <v>-4</v>
      </c>
      <c r="G24" s="90">
        <v>-7.338</v>
      </c>
    </row>
    <row r="25" spans="1:7" ht="15">
      <c r="A25" s="89"/>
      <c r="B25" s="82" t="s">
        <v>178</v>
      </c>
      <c r="E25" s="91">
        <v>25</v>
      </c>
      <c r="G25" s="91">
        <v>0</v>
      </c>
    </row>
    <row r="26" spans="1:7" ht="15">
      <c r="A26" s="89" t="s">
        <v>179</v>
      </c>
      <c r="E26" s="88">
        <f>+SUM(E18:E25)</f>
        <v>-148</v>
      </c>
      <c r="G26" s="88">
        <v>-319.3201300000001</v>
      </c>
    </row>
    <row r="27" spans="5:7" ht="15">
      <c r="E27" s="88"/>
      <c r="G27" s="88"/>
    </row>
    <row r="28" spans="1:7" ht="15">
      <c r="A28" s="89"/>
      <c r="E28" s="88"/>
      <c r="G28" s="88"/>
    </row>
    <row r="29" spans="1:7" ht="15">
      <c r="A29" s="82" t="s">
        <v>180</v>
      </c>
      <c r="E29" s="88"/>
      <c r="G29" s="88"/>
    </row>
    <row r="30" spans="2:7" ht="15">
      <c r="B30" s="82" t="s">
        <v>181</v>
      </c>
      <c r="E30" s="88">
        <v>-120</v>
      </c>
      <c r="G30" s="88">
        <v>-69.906</v>
      </c>
    </row>
    <row r="31" spans="2:7" ht="15">
      <c r="B31" s="82" t="s">
        <v>182</v>
      </c>
      <c r="E31" s="90">
        <v>0</v>
      </c>
      <c r="G31" s="90">
        <v>-23.35751000000001</v>
      </c>
    </row>
    <row r="32" spans="2:7" ht="15">
      <c r="B32" s="82" t="s">
        <v>183</v>
      </c>
      <c r="E32" s="91">
        <v>-5</v>
      </c>
      <c r="G32" s="91">
        <v>0</v>
      </c>
    </row>
    <row r="33" spans="1:7" ht="15">
      <c r="A33" s="82" t="s">
        <v>184</v>
      </c>
      <c r="E33" s="88">
        <f>+SUM(E30:E32)</f>
        <v>-125</v>
      </c>
      <c r="G33" s="88">
        <v>-93.26351000000001</v>
      </c>
    </row>
    <row r="34" spans="5:7" ht="15">
      <c r="E34" s="88"/>
      <c r="G34" s="88"/>
    </row>
    <row r="35" spans="1:7" ht="15">
      <c r="A35" s="82" t="s">
        <v>185</v>
      </c>
      <c r="E35" s="88"/>
      <c r="G35" s="88"/>
    </row>
    <row r="36" spans="2:7" ht="15">
      <c r="B36" s="92" t="s">
        <v>186</v>
      </c>
      <c r="E36" s="88">
        <v>0</v>
      </c>
      <c r="G36" s="88">
        <v>4950</v>
      </c>
    </row>
    <row r="37" spans="2:7" ht="15">
      <c r="B37" s="82" t="s">
        <v>187</v>
      </c>
      <c r="E37" s="90">
        <v>-17</v>
      </c>
      <c r="G37" s="90">
        <v>-11.781</v>
      </c>
    </row>
    <row r="38" spans="2:7" ht="15">
      <c r="B38" s="82" t="s">
        <v>188</v>
      </c>
      <c r="E38" s="90">
        <v>-4</v>
      </c>
      <c r="G38" s="90">
        <v>0</v>
      </c>
    </row>
    <row r="39" spans="2:7" ht="15">
      <c r="B39" s="82" t="s">
        <v>189</v>
      </c>
      <c r="E39" s="91">
        <v>0</v>
      </c>
      <c r="G39" s="91">
        <v>0</v>
      </c>
    </row>
    <row r="40" spans="1:7" ht="15">
      <c r="A40" s="82" t="s">
        <v>190</v>
      </c>
      <c r="E40" s="88">
        <f>+SUM(E36:E39)</f>
        <v>-21</v>
      </c>
      <c r="G40" s="88">
        <v>4938.219</v>
      </c>
    </row>
    <row r="41" spans="5:7" ht="15">
      <c r="E41" s="88"/>
      <c r="G41" s="88"/>
    </row>
    <row r="42" spans="1:7" ht="15">
      <c r="A42" s="82" t="s">
        <v>191</v>
      </c>
      <c r="E42" s="88">
        <f>+E26+E33+E40</f>
        <v>-294</v>
      </c>
      <c r="G42" s="88">
        <v>4525.63536</v>
      </c>
    </row>
    <row r="43" spans="1:7" ht="15">
      <c r="A43" s="82" t="s">
        <v>192</v>
      </c>
      <c r="E43" s="91">
        <v>4181</v>
      </c>
      <c r="G43" s="91">
        <v>1018.315</v>
      </c>
    </row>
    <row r="44" spans="1:7" ht="15">
      <c r="A44" s="82" t="s">
        <v>193</v>
      </c>
      <c r="E44" s="93">
        <f>+SUM(E42:E43)</f>
        <v>3887</v>
      </c>
      <c r="G44" s="93">
        <v>5543.950360000001</v>
      </c>
    </row>
    <row r="45" spans="5:7" ht="15">
      <c r="E45" s="94"/>
      <c r="G45" s="88"/>
    </row>
    <row r="46" ht="15">
      <c r="A46" s="82" t="s">
        <v>231</v>
      </c>
    </row>
    <row r="47" spans="1:5" ht="15">
      <c r="A47" s="82" t="s">
        <v>232</v>
      </c>
      <c r="E47" s="95"/>
    </row>
    <row r="48" ht="15">
      <c r="E48" s="96"/>
    </row>
  </sheetData>
  <printOptions/>
  <pageMargins left="0.23" right="0.34" top="0.33" bottom="1" header="0.12"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H34"/>
  <sheetViews>
    <sheetView workbookViewId="0" topLeftCell="A18">
      <selection activeCell="D25" sqref="D25"/>
    </sheetView>
  </sheetViews>
  <sheetFormatPr defaultColWidth="9.140625" defaultRowHeight="12.75"/>
  <cols>
    <col min="1" max="1" width="5.421875" style="3" customWidth="1"/>
    <col min="2" max="2" width="11.421875" style="3" customWidth="1"/>
    <col min="3" max="3" width="9.57421875" style="3" customWidth="1"/>
    <col min="4" max="4" width="7.28125" style="3" customWidth="1"/>
    <col min="5" max="5" width="13.28125" style="9" bestFit="1" customWidth="1"/>
    <col min="6" max="6" width="16.7109375" style="9" customWidth="1"/>
    <col min="7" max="7" width="17.28125" style="9" bestFit="1" customWidth="1"/>
    <col min="8" max="8" width="14.57421875" style="12" customWidth="1"/>
    <col min="9" max="10" width="12.00390625" style="3" bestFit="1" customWidth="1"/>
    <col min="11" max="16384" width="11.421875" style="3" customWidth="1"/>
  </cols>
  <sheetData>
    <row r="3" spans="1:2" ht="12.75">
      <c r="A3" s="1" t="s">
        <v>0</v>
      </c>
      <c r="B3" s="2"/>
    </row>
    <row r="4" spans="1:2" ht="12.75">
      <c r="A4" s="1" t="s">
        <v>194</v>
      </c>
      <c r="B4" s="2"/>
    </row>
    <row r="5" spans="1:2" ht="12.75">
      <c r="A5" s="1" t="s">
        <v>2</v>
      </c>
      <c r="B5" s="2"/>
    </row>
    <row r="6" spans="1:8" ht="12.75">
      <c r="A6" s="4"/>
      <c r="H6" s="17"/>
    </row>
    <row r="7" spans="1:8" ht="12.75">
      <c r="A7" s="4"/>
      <c r="E7" s="7"/>
      <c r="F7" s="7" t="s">
        <v>195</v>
      </c>
      <c r="H7" s="7"/>
    </row>
    <row r="8" spans="1:8" ht="12.75">
      <c r="A8" s="4"/>
      <c r="E8" s="7"/>
      <c r="F8" s="7" t="s">
        <v>196</v>
      </c>
      <c r="G8" s="7" t="s">
        <v>197</v>
      </c>
      <c r="H8" s="7"/>
    </row>
    <row r="9" spans="1:8" ht="12.75">
      <c r="A9" s="4"/>
      <c r="E9" s="7" t="s">
        <v>198</v>
      </c>
      <c r="F9" s="7" t="s">
        <v>199</v>
      </c>
      <c r="G9" s="7" t="s">
        <v>199</v>
      </c>
      <c r="H9" s="7" t="s">
        <v>200</v>
      </c>
    </row>
    <row r="10" spans="1:8" ht="12.75">
      <c r="A10" s="4"/>
      <c r="E10" s="7" t="s">
        <v>201</v>
      </c>
      <c r="F10" s="7" t="s">
        <v>198</v>
      </c>
      <c r="G10" s="7" t="s">
        <v>202</v>
      </c>
      <c r="H10" s="7"/>
    </row>
    <row r="11" spans="1:8" ht="12.75">
      <c r="A11" s="4"/>
      <c r="E11" s="7"/>
      <c r="F11" s="7" t="s">
        <v>203</v>
      </c>
      <c r="G11" s="7" t="s">
        <v>204</v>
      </c>
      <c r="H11" s="7"/>
    </row>
    <row r="12" spans="1:8" ht="12.75">
      <c r="A12" s="4"/>
      <c r="E12" s="7" t="s">
        <v>7</v>
      </c>
      <c r="F12" s="7" t="s">
        <v>7</v>
      </c>
      <c r="G12" s="7" t="s">
        <v>7</v>
      </c>
      <c r="H12" s="7" t="s">
        <v>7</v>
      </c>
    </row>
    <row r="13" spans="1:8" ht="12.75">
      <c r="A13" s="4"/>
      <c r="E13" s="7"/>
      <c r="F13" s="7"/>
      <c r="G13" s="7"/>
      <c r="H13" s="7"/>
    </row>
    <row r="14" spans="1:8" ht="12.75">
      <c r="A14" s="3" t="s">
        <v>205</v>
      </c>
      <c r="B14" s="4"/>
      <c r="E14" s="9">
        <v>1500</v>
      </c>
      <c r="F14" s="9">
        <v>0</v>
      </c>
      <c r="G14" s="9">
        <v>356</v>
      </c>
      <c r="H14" s="12">
        <f>+SUM(E14:G14)</f>
        <v>1856</v>
      </c>
    </row>
    <row r="15" spans="1:8" ht="12.75">
      <c r="A15" s="8" t="s">
        <v>206</v>
      </c>
      <c r="E15" s="9">
        <v>0</v>
      </c>
      <c r="F15" s="9">
        <v>0</v>
      </c>
      <c r="G15" s="9">
        <v>1304</v>
      </c>
      <c r="H15" s="12">
        <f>+SUM(E15:G15)</f>
        <v>1304</v>
      </c>
    </row>
    <row r="16" spans="1:8" ht="12.75">
      <c r="A16" s="8" t="s">
        <v>207</v>
      </c>
      <c r="E16" s="9">
        <v>0</v>
      </c>
      <c r="F16" s="9">
        <v>0</v>
      </c>
      <c r="G16" s="9">
        <v>-856</v>
      </c>
      <c r="H16" s="12">
        <f>+SUM(E16:G16)</f>
        <v>-856</v>
      </c>
    </row>
    <row r="17" spans="1:8" ht="12.75">
      <c r="A17" s="8" t="s">
        <v>208</v>
      </c>
      <c r="E17" s="9">
        <v>1780</v>
      </c>
      <c r="F17" s="9">
        <v>0</v>
      </c>
      <c r="G17" s="9">
        <v>0</v>
      </c>
      <c r="H17" s="12">
        <f>+SUM(E17:G17)</f>
        <v>1780</v>
      </c>
    </row>
    <row r="18" spans="1:8" ht="12.75">
      <c r="A18" s="8"/>
      <c r="E18" s="10"/>
      <c r="F18" s="10"/>
      <c r="G18" s="10"/>
      <c r="H18" s="10"/>
    </row>
    <row r="19" spans="1:8" ht="12.75">
      <c r="A19" s="8"/>
      <c r="H19" s="9"/>
    </row>
    <row r="20" spans="1:8" ht="12.75">
      <c r="A20" s="8" t="s">
        <v>209</v>
      </c>
      <c r="E20" s="9">
        <f>+SUM(E14:E19)</f>
        <v>3280</v>
      </c>
      <c r="F20" s="9">
        <f>+SUM(F14:F19)</f>
        <v>0</v>
      </c>
      <c r="G20" s="9">
        <f>+SUM(G14:G19)</f>
        <v>804</v>
      </c>
      <c r="H20" s="9">
        <f>+SUM(H14:H19)</f>
        <v>4084</v>
      </c>
    </row>
    <row r="21" spans="1:8" ht="12.75">
      <c r="A21" s="8"/>
      <c r="H21" s="9"/>
    </row>
    <row r="22" spans="1:8" ht="12.75">
      <c r="A22" s="8" t="s">
        <v>210</v>
      </c>
      <c r="E22" s="9">
        <v>0</v>
      </c>
      <c r="F22" s="9">
        <v>0</v>
      </c>
      <c r="G22" s="9">
        <v>2884</v>
      </c>
      <c r="H22" s="12">
        <f>+SUM(E22:G22)</f>
        <v>2884</v>
      </c>
    </row>
    <row r="23" spans="1:8" ht="12.75">
      <c r="A23" s="8" t="s">
        <v>208</v>
      </c>
      <c r="E23" s="9">
        <v>1000</v>
      </c>
      <c r="F23" s="9">
        <v>3950</v>
      </c>
      <c r="G23" s="9">
        <v>0</v>
      </c>
      <c r="H23" s="12">
        <f>+SUM(E23:G23)</f>
        <v>4950</v>
      </c>
    </row>
    <row r="24" spans="1:8" ht="12.75">
      <c r="A24" s="8" t="s">
        <v>211</v>
      </c>
      <c r="E24" s="9">
        <v>0</v>
      </c>
      <c r="F24" s="9">
        <v>-892</v>
      </c>
      <c r="G24" s="9">
        <v>0</v>
      </c>
      <c r="H24" s="12">
        <f>+SUM(E24:G24)</f>
        <v>-892</v>
      </c>
    </row>
    <row r="25" spans="1:8" ht="12.75">
      <c r="A25" s="8" t="s">
        <v>207</v>
      </c>
      <c r="E25" s="9">
        <v>0</v>
      </c>
      <c r="F25" s="9">
        <v>0</v>
      </c>
      <c r="G25" s="9">
        <v>-428</v>
      </c>
      <c r="H25" s="12">
        <f>+SUM(E25:G25)</f>
        <v>-428</v>
      </c>
    </row>
    <row r="26" spans="5:8" ht="12.75">
      <c r="E26" s="10"/>
      <c r="F26" s="10"/>
      <c r="G26" s="10"/>
      <c r="H26" s="16"/>
    </row>
    <row r="28" spans="1:8" ht="12.75">
      <c r="A28" s="3" t="s">
        <v>212</v>
      </c>
      <c r="E28" s="9">
        <f>+SUM(E20:E27)</f>
        <v>4280</v>
      </c>
      <c r="F28" s="9">
        <f>+SUM(F20:F27)</f>
        <v>3058</v>
      </c>
      <c r="G28" s="9">
        <f>+SUM(G20:G27)</f>
        <v>3260</v>
      </c>
      <c r="H28" s="9">
        <f>+SUM(H20:H27)</f>
        <v>10598</v>
      </c>
    </row>
    <row r="30" spans="1:8" ht="12.75">
      <c r="A30" s="8" t="s">
        <v>210</v>
      </c>
      <c r="E30" s="9">
        <v>0</v>
      </c>
      <c r="F30" s="9">
        <v>0</v>
      </c>
      <c r="G30" s="9">
        <v>1002.90765</v>
      </c>
      <c r="H30" s="12">
        <f>+SUM(E30:G30)</f>
        <v>1002.90765</v>
      </c>
    </row>
    <row r="31" spans="1:8" ht="12.75">
      <c r="A31" s="8" t="s">
        <v>208</v>
      </c>
      <c r="E31" s="9">
        <v>4280</v>
      </c>
      <c r="F31" s="9">
        <v>-3058</v>
      </c>
      <c r="G31" s="9">
        <v>-1222</v>
      </c>
      <c r="H31" s="12">
        <f>+SUM(E31:G31)</f>
        <v>0</v>
      </c>
    </row>
    <row r="32" spans="5:8" ht="12.75">
      <c r="E32" s="10"/>
      <c r="F32" s="10"/>
      <c r="G32" s="10"/>
      <c r="H32" s="10"/>
    </row>
    <row r="33" ht="12.75">
      <c r="H33" s="9"/>
    </row>
    <row r="34" spans="1:8" ht="13.5" thickBot="1">
      <c r="A34" s="3" t="s">
        <v>218</v>
      </c>
      <c r="E34" s="56">
        <f>+SUM(E28:E33)</f>
        <v>8560</v>
      </c>
      <c r="F34" s="56">
        <f>+SUM(F28:F33)</f>
        <v>0</v>
      </c>
      <c r="G34" s="56">
        <f>+SUM(G28:G33)</f>
        <v>3040.90765</v>
      </c>
      <c r="H34" s="56">
        <f>+SUM(H28:H33)</f>
        <v>11600.90765</v>
      </c>
    </row>
    <row r="35" ht="13.5" thickTop="1"/>
  </sheetData>
  <printOptions/>
  <pageMargins left="0.4" right="0.31"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Acer</cp:lastModifiedBy>
  <cp:lastPrinted>2004-04-29T09:50:18Z</cp:lastPrinted>
  <dcterms:created xsi:type="dcterms:W3CDTF">2004-04-08T06:09:01Z</dcterms:created>
  <dcterms:modified xsi:type="dcterms:W3CDTF">2004-05-04T07:08:51Z</dcterms:modified>
  <cp:category/>
  <cp:version/>
  <cp:contentType/>
  <cp:contentStatus/>
</cp:coreProperties>
</file>