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705" yWindow="945" windowWidth="15480" windowHeight="11640" tabRatio="853" activeTab="6"/>
  </bookViews>
  <sheets>
    <sheet name="Summary" sheetId="1" r:id="rId1"/>
    <sheet name="P&amp;L" sheetId="2" r:id="rId2"/>
    <sheet name="BS" sheetId="3" r:id="rId3"/>
    <sheet name="Equity" sheetId="4" r:id="rId4"/>
    <sheet name="CashFlow" sheetId="5" r:id="rId5"/>
    <sheet name="Notes to Account" sheetId="6" r:id="rId6"/>
    <sheet name="Notes to BMSB" sheetId="7" r:id="rId7"/>
  </sheets>
  <definedNames>
    <definedName name="_xlnm.Print_Area" localSheetId="2">'BS'!$A$1:$E$51</definedName>
    <definedName name="_xlnm.Print_Area" localSheetId="4">'CashFlow'!$A$1:$F$35</definedName>
    <definedName name="_xlnm.Print_Area" localSheetId="3">'Equity'!$A$1:$N$31</definedName>
    <definedName name="_xlnm.Print_Area" localSheetId="1">'P&amp;L'!$A$1:$R$41</definedName>
    <definedName name="_xlnm.Print_Area" localSheetId="0">'Summary'!$A$1:$F$68</definedName>
    <definedName name="_xlnm.Print_Titles" localSheetId="5">'Notes to Account'!$1:$7</definedName>
    <definedName name="_xlnm.Print_Titles" localSheetId="6">'Notes to BMSB'!$1:$7</definedName>
  </definedNames>
  <calcPr fullCalcOnLoad="1"/>
</workbook>
</file>

<file path=xl/sharedStrings.xml><?xml version="1.0" encoding="utf-8"?>
<sst xmlns="http://schemas.openxmlformats.org/spreadsheetml/2006/main" count="467" uniqueCount="319">
  <si>
    <t>Current Quarter</t>
  </si>
  <si>
    <t>31.03.2011</t>
  </si>
  <si>
    <t>Previous Quarter</t>
  </si>
  <si>
    <t>31.12.2010</t>
  </si>
  <si>
    <t>9 months ended    31 Mar 2011     RM</t>
  </si>
  <si>
    <t>6 months ended                  31 Dec 2010      RM</t>
  </si>
  <si>
    <t>On 20 December 2010, Bursa Securities further issued guidance on the disclosure and the prescribed format of presentation.</t>
  </si>
  <si>
    <t xml:space="preserve"> - Realised</t>
  </si>
  <si>
    <t xml:space="preserve"> - Unrealised</t>
  </si>
  <si>
    <t>Less: Consolidation adjustments</t>
  </si>
  <si>
    <t>Pursuant to the directive, the breakdown of the accumulated losses of the Group as at 31 March 2011, into realised and unrealised profits or losses is as follows:</t>
  </si>
  <si>
    <t>Total group accumulated losses</t>
  </si>
  <si>
    <t>Total accumulated losses of the Company and</t>
  </si>
  <si>
    <t>its subsisdiaries:</t>
  </si>
  <si>
    <t>and Unrealised Profits or Losses in the Context of Disclosures Pursuant to Bursa Malaysia Securities Berhad Listing Requirements",</t>
  </si>
  <si>
    <t>issued by the Malaysian Institute of Accountants on 20 December 2010.</t>
  </si>
  <si>
    <t>The disclosure of realised and unrealised profits above is solely for complying with the disclosure requirements stipulated in the directive</t>
  </si>
  <si>
    <t>of Bursa Securities and should not be applied for any other purposes.</t>
  </si>
  <si>
    <t xml:space="preserve">The determination of realised and unrealised profits is compiled based on Guidance of Special Matter No.1 "Determination of Realised </t>
  </si>
  <si>
    <t>FOR THE THIRD QUARTER ENDED 31 MARCH 2011</t>
  </si>
  <si>
    <t>AS AT 31 MARCH 2011</t>
  </si>
  <si>
    <t>3rd Quarter</t>
  </si>
  <si>
    <t>31 Mar 10</t>
  </si>
  <si>
    <t>31 Mar 11</t>
  </si>
  <si>
    <t>2011</t>
  </si>
  <si>
    <t>3rd Quarter ended 31 March 2010</t>
  </si>
  <si>
    <t>As at 31 March 2010</t>
  </si>
  <si>
    <t>As at 31 March 2011</t>
  </si>
  <si>
    <t>9 months ended</t>
  </si>
  <si>
    <t>`</t>
  </si>
  <si>
    <t>During the current quarter under review, there was 13,600,000 ordinary shares issued through private placement and another 1,920,000 ordinary shares issued due to the exercise of options by the eligible executives granted under the ESOS. The cumulative ordinary shares issued persuant to the ESOS scheme during the financial year is 4,870,000.</t>
  </si>
  <si>
    <t>up to 31.03.2010</t>
  </si>
  <si>
    <t>up to 31.03.2011</t>
  </si>
  <si>
    <t>31 MARCH</t>
  </si>
  <si>
    <t>The borrowings of the Group as at 31 March 2011 represents bank overdraft facilities, loan from financial institutions and hire purchase loan for the Company's motor vehicle and fixed assets.</t>
  </si>
  <si>
    <t>3rd Quarter ended 31 March 2011</t>
  </si>
  <si>
    <t>The Group has recorded a net loss after taxation of (RM433,641) for the third quarter ended 31 March 2011 and a cumulative net loss after taxation of (RM865,488) for the financial year ended 31 March 2011.</t>
  </si>
  <si>
    <t>B14.</t>
  </si>
  <si>
    <t>Realised and unrealised profit/ losses disclosure</t>
  </si>
  <si>
    <t>The directive requires all listed issuers to disclose a breakdown of the unappropriated profits or accumulated losses as at the end of the reporting period, into unrealised profits or losses.</t>
  </si>
  <si>
    <t>(The condensed consolidated statement of changes in equity should be read in conjunction with the audited financial statements for</t>
  </si>
  <si>
    <t>(The figures have not been audited)</t>
  </si>
  <si>
    <t>Notes to the Interim Financial Report</t>
  </si>
  <si>
    <t>A.</t>
  </si>
  <si>
    <t>B.</t>
  </si>
  <si>
    <t>A1.</t>
  </si>
  <si>
    <t>A2.</t>
  </si>
  <si>
    <t>A3.</t>
  </si>
  <si>
    <t>A4.</t>
  </si>
  <si>
    <t>A5.</t>
  </si>
  <si>
    <t>A6.</t>
  </si>
  <si>
    <t>A7.</t>
  </si>
  <si>
    <t>A8.</t>
  </si>
  <si>
    <t>A9.</t>
  </si>
  <si>
    <t>A10.</t>
  </si>
  <si>
    <t>A11.</t>
  </si>
  <si>
    <t>A12.</t>
  </si>
  <si>
    <t>B1.</t>
  </si>
  <si>
    <t>B2.</t>
  </si>
  <si>
    <t>B3.</t>
  </si>
  <si>
    <t>B4.</t>
  </si>
  <si>
    <t>B5.</t>
  </si>
  <si>
    <t>B6.</t>
  </si>
  <si>
    <t>B7.</t>
  </si>
  <si>
    <t>B8.</t>
  </si>
  <si>
    <t>B9.</t>
  </si>
  <si>
    <t>B10.</t>
  </si>
  <si>
    <t>B11.</t>
  </si>
  <si>
    <t>B12.</t>
  </si>
  <si>
    <t>B13.</t>
  </si>
  <si>
    <t>CONDENSED CONSOLIDATED STATEMENT OF COMPREHENSIVE INCOME</t>
  </si>
  <si>
    <t>CONDENSED CONSOLIDATED STATEMENT OF FINANCIAL POSITION</t>
  </si>
  <si>
    <t>(The condensed consolidated statement of comprehensive income should be read in conjunction with the audited financial statements for the year ended 30 June 2010 and the accompanying explanatory notes attached to the interim financial statements.)</t>
  </si>
  <si>
    <t>(The condensed consolidated statement of financial position should be read in conjunction with the audited financial statements for  the year ended 30 June 2010 and the accompanying explanatory notes attached to the interim financial statements.)</t>
  </si>
  <si>
    <t xml:space="preserve"> the year ended 30 June 2010 and the accompanying explanatory notes attached to the interim financial statements.)</t>
  </si>
  <si>
    <t>(The condensed consolidated cash flow statement should be read in conjunction with the audited financial statements for the year ended 30 June 2010 and the accompanying explanatory notes attached to the interim financial statements.)</t>
  </si>
  <si>
    <t>The interim financial statements of the Group are unaudited and have been prepared in accordance with the requirements of FRS 134:  Interim Financial Reporting and Appendix 9B of the Listing Requirements of Bursa Malaysia Securities Berhad (for the ACE Market), and should be read in conjunction with the Group's audited financial statements for the year ended 30 June 2010.</t>
  </si>
  <si>
    <t>31 MARCH 2011</t>
  </si>
  <si>
    <t>31.03.2011</t>
  </si>
  <si>
    <t>31.03.2010</t>
  </si>
  <si>
    <t>31 March</t>
  </si>
  <si>
    <t>QUARTERLY REPORT ON CONSOLIDATED RESULTS FOR THE THIRD QUARTER ENDED 31 MARCH 2011</t>
  </si>
  <si>
    <t>Earnings per share attributable to</t>
  </si>
  <si>
    <t xml:space="preserve">  equity holders of the parent:</t>
  </si>
  <si>
    <t xml:space="preserve">  Basic (sen)</t>
  </si>
  <si>
    <t xml:space="preserve">  Diluted (sen)</t>
  </si>
  <si>
    <t>N/A</t>
  </si>
  <si>
    <t>Net dividend per share (sen) Proposed</t>
  </si>
  <si>
    <t>NIL</t>
  </si>
  <si>
    <t>AUDITED</t>
  </si>
  <si>
    <t>30 JUNE</t>
  </si>
  <si>
    <t>ASSETS</t>
  </si>
  <si>
    <t>Non-current assets</t>
  </si>
  <si>
    <t>Property, plant and equipment</t>
  </si>
  <si>
    <t>Intangible assets</t>
  </si>
  <si>
    <t>Deferred expenditure</t>
  </si>
  <si>
    <t>Deferred tax assets</t>
  </si>
  <si>
    <t>Current assets</t>
  </si>
  <si>
    <t>Trade and other receivables</t>
  </si>
  <si>
    <t>Cash and bank balances</t>
  </si>
  <si>
    <t>EQUITY AND LIABILITIES</t>
  </si>
  <si>
    <t>Equity attributable to equity holders</t>
  </si>
  <si>
    <t xml:space="preserve">  of the parent:</t>
  </si>
  <si>
    <t>Share capital</t>
  </si>
  <si>
    <t>Share premium</t>
  </si>
  <si>
    <t>Retained profits</t>
  </si>
  <si>
    <t>Foreign exchange translation reserve</t>
  </si>
  <si>
    <t>Minority Interests</t>
  </si>
  <si>
    <t>Total equity</t>
  </si>
  <si>
    <t>Non-current liabilities</t>
  </si>
  <si>
    <t>Borrowings</t>
  </si>
  <si>
    <t>Deferred tax liabilities</t>
  </si>
  <si>
    <t>Current liabilities</t>
  </si>
  <si>
    <t>Government grants</t>
  </si>
  <si>
    <t>Trade and other payables</t>
  </si>
  <si>
    <t>Current tax payable</t>
  </si>
  <si>
    <t>Total liabilities</t>
  </si>
  <si>
    <t>TOTAL EQUITY AND LIABILITIES</t>
  </si>
  <si>
    <t>Financial Results</t>
  </si>
  <si>
    <t>Reference No.</t>
  </si>
  <si>
    <t>Submitting Merchant Bank</t>
  </si>
  <si>
    <t>(If applicable)</t>
  </si>
  <si>
    <t>Company Name</t>
  </si>
  <si>
    <t>ORIENTED MEDIA GROUP BERHAD ("OMEDIA")</t>
  </si>
  <si>
    <t>Stock Name</t>
  </si>
  <si>
    <t>Contact Person</t>
  </si>
  <si>
    <t>Designation</t>
  </si>
  <si>
    <t>DIRECTOR</t>
  </si>
  <si>
    <t>Part A1:  QUARTERLY REPORT</t>
  </si>
  <si>
    <t>Financial Year End</t>
  </si>
  <si>
    <t>30 JUNE 2011</t>
  </si>
  <si>
    <t>30 Sept 10</t>
  </si>
  <si>
    <t>31 Dec 10</t>
  </si>
  <si>
    <t>31 Dec 09</t>
  </si>
  <si>
    <t>30 Sept 09</t>
  </si>
  <si>
    <t>2009</t>
  </si>
  <si>
    <t>As at 1 July 2010</t>
  </si>
  <si>
    <t>Grant of equity-settled share options to employee</t>
  </si>
  <si>
    <t>Employee share option exercised</t>
  </si>
  <si>
    <t>OMEDIA</t>
  </si>
  <si>
    <t>LAU KIN WAI</t>
  </si>
  <si>
    <t xml:space="preserve">Retained </t>
  </si>
  <si>
    <t>Profits</t>
  </si>
  <si>
    <t>The main activity during the period is the provision of maintenance services in the Logistic Software Division and provision of online advertising and online games services in the Digital Media Division respectively.</t>
  </si>
  <si>
    <t xml:space="preserve">                - Diluted    </t>
  </si>
  <si>
    <t>Term Loan</t>
  </si>
  <si>
    <t>Foreign Currency</t>
  </si>
  <si>
    <t>The Group operates in two (2) principal geographical areas in maritime port logistics and digital media industries, namely in Malaysia and Overseas.</t>
  </si>
  <si>
    <t>Net profit/(loss) attributable to ordinary</t>
  </si>
  <si>
    <t xml:space="preserve">  equity holders of the parent</t>
  </si>
  <si>
    <t>Basic earnings/(loss) per share (sen)</t>
  </si>
  <si>
    <t>Proposed/Declared Dividend per share (sen)</t>
  </si>
  <si>
    <t>Nil</t>
  </si>
  <si>
    <t>AS AT END OF CURRENT QUARTER*</t>
  </si>
  <si>
    <t>AS AT PRECEDING FINANCIAL YEAR ENDED</t>
  </si>
  <si>
    <t xml:space="preserve">Net assets per share attributable to ordinary   equity holders of the parent (RM) </t>
  </si>
  <si>
    <t>PART A3:  ADDITIONAL INFORMATION</t>
  </si>
  <si>
    <t xml:space="preserve">                                                                                              </t>
  </si>
  <si>
    <t>Gross interest income</t>
  </si>
  <si>
    <t>Gross interest expense</t>
  </si>
  <si>
    <t>CONDENSED CONSOLIDATED STATEMENT OF CHANGES IN EQUITY</t>
  </si>
  <si>
    <t>&lt;----------Attributable to equity holders of the parent----------&gt;</t>
  </si>
  <si>
    <t>Share</t>
  </si>
  <si>
    <t>Distributable</t>
  </si>
  <si>
    <t>Capital</t>
  </si>
  <si>
    <t>Non-distributable Reserves</t>
  </si>
  <si>
    <t>Reserves</t>
  </si>
  <si>
    <t>Nominal</t>
  </si>
  <si>
    <t>Foreign Exchange</t>
  </si>
  <si>
    <t>Minority</t>
  </si>
  <si>
    <t>Value</t>
  </si>
  <si>
    <t>Premium</t>
  </si>
  <si>
    <t>Reserve</t>
  </si>
  <si>
    <t>Interest</t>
  </si>
  <si>
    <t>Issue of Ordinary Shares</t>
  </si>
  <si>
    <t>Foreign currency translation</t>
  </si>
  <si>
    <t>Net cash used in investing activities</t>
  </si>
  <si>
    <t>Deposit with licensed banks</t>
  </si>
  <si>
    <t>Cash and cash equivalents</t>
  </si>
  <si>
    <t>(Incorporated in Malaysia)</t>
  </si>
  <si>
    <t>CONDENSED CASH FLOW STATEMENT</t>
  </si>
  <si>
    <t>Net cash generated from operating activities</t>
  </si>
  <si>
    <t>Net cash (used in)/generated from financing activities</t>
  </si>
  <si>
    <t>Net decrease in cash and cash equivalents</t>
  </si>
  <si>
    <t>Effects of exchange rate changes</t>
  </si>
  <si>
    <t>Cash and cash equivalents at beginning of financial period</t>
  </si>
  <si>
    <t>Cash and cash equivalents at end of financial period</t>
  </si>
  <si>
    <t>Total</t>
  </si>
  <si>
    <t>Consolidated</t>
  </si>
  <si>
    <t>Philippines</t>
  </si>
  <si>
    <t>Taxation</t>
  </si>
  <si>
    <t>TOTAL ASSETS</t>
  </si>
  <si>
    <t>Equity</t>
  </si>
  <si>
    <t>Revenue</t>
  </si>
  <si>
    <t>ORIENTED MEDIA GROUP BERHAD</t>
  </si>
  <si>
    <t>(Formerly known as Portrade dotcom Berhad)</t>
  </si>
  <si>
    <t xml:space="preserve">                                            </t>
  </si>
  <si>
    <t>RM</t>
  </si>
  <si>
    <t>Cost of sales</t>
  </si>
  <si>
    <t xml:space="preserve">Gross profit </t>
  </si>
  <si>
    <t>Other income</t>
  </si>
  <si>
    <t>Administrative expenses</t>
  </si>
  <si>
    <t>Other expenses</t>
  </si>
  <si>
    <t>Finance costs</t>
  </si>
  <si>
    <t>Profit/(loss) before taxation</t>
  </si>
  <si>
    <t>Income tax expense</t>
  </si>
  <si>
    <t>Profit/(loss) for the period</t>
  </si>
  <si>
    <t>Attributable to:</t>
  </si>
  <si>
    <t>Equity holders of the parent</t>
  </si>
  <si>
    <t>Minority interests</t>
  </si>
  <si>
    <t>Basic earnings/(loss) per share is calculated by dividing the net profit/(loss) for the period attributable to ordinary equity holders of the parent by the weighted average number of ordinary shares in issue during the period.</t>
  </si>
  <si>
    <t>Preceding Year</t>
  </si>
  <si>
    <t>Current Year</t>
  </si>
  <si>
    <t>Corresponding</t>
  </si>
  <si>
    <t>Cash and cash equivalents at the end of the financial period comprise the following:</t>
  </si>
  <si>
    <t>As at</t>
  </si>
  <si>
    <t>Cash on hand and at banks</t>
  </si>
  <si>
    <t>Less:  Bank overdrafts</t>
  </si>
  <si>
    <t>1st Quarter</t>
  </si>
  <si>
    <t>2nd Quarter</t>
  </si>
  <si>
    <t xml:space="preserve">Cumulative </t>
  </si>
  <si>
    <t xml:space="preserve">Quarter Ended </t>
  </si>
  <si>
    <t xml:space="preserve">Investment </t>
  </si>
  <si>
    <t>As at 1 July 2009</t>
  </si>
  <si>
    <t>2010</t>
  </si>
  <si>
    <t>3 Months Ended</t>
  </si>
  <si>
    <t>Additional Information Required by the Listing Requirements of Bursa Malaysia Securities Bhd (for ACE Market)</t>
  </si>
  <si>
    <t>Review of Performance</t>
  </si>
  <si>
    <t>Material changes in profit/(loss) before taxation for the current quarter as compared with the immediate preceding quarter</t>
  </si>
  <si>
    <t>The comparison between the current quarter and the immediate preceding quarter are as follows:-</t>
  </si>
  <si>
    <t>Current Quarter</t>
  </si>
  <si>
    <t>Profit/(Loss) before taxation</t>
  </si>
  <si>
    <t>Current Year Prospects</t>
  </si>
  <si>
    <t xml:space="preserve">The Group will continue to derive its income from its operation in the Logistic Software Division and Digital Media Division.  It will continue to seek out new business to increase its market share in the maritime port logistics and digital media industries in the Asia Pacific region.  </t>
  </si>
  <si>
    <t>Forecasts of Profit After Tax</t>
  </si>
  <si>
    <t>Not applicable as no forecast was disclosed in any public document.</t>
  </si>
  <si>
    <t>Tax Expenses</t>
  </si>
  <si>
    <t>Quarter</t>
  </si>
  <si>
    <t>Quarterly report for the</t>
  </si>
  <si>
    <t>financial period ended</t>
  </si>
  <si>
    <t>The figures</t>
  </si>
  <si>
    <t>Have not been audited</t>
  </si>
  <si>
    <t>Please attach the full Quarterly Report here:</t>
  </si>
  <si>
    <t>Remarks:</t>
  </si>
  <si>
    <t>Part A2:  SUMMARY OF KEY FINANCIAL INFORMATION</t>
  </si>
  <si>
    <t>Summary of Key Financial Information for the financial period ended</t>
  </si>
  <si>
    <t>INDIVIDUAL QUARTER</t>
  </si>
  <si>
    <t>CUMULATIVE QUARTER</t>
  </si>
  <si>
    <t>CURRENT YEAR</t>
  </si>
  <si>
    <t>PRECEDING YEAR</t>
  </si>
  <si>
    <t>QUARTER</t>
  </si>
  <si>
    <t>CORRESPONDING</t>
  </si>
  <si>
    <t>TO DATE</t>
  </si>
  <si>
    <t>PERIOD</t>
  </si>
  <si>
    <t>RM '000</t>
  </si>
  <si>
    <t>Profit/(loss) before tax</t>
  </si>
  <si>
    <t xml:space="preserve">The property, plant and equipment were acquired at cost during the current interim period.  </t>
  </si>
  <si>
    <t>Material Events Subsequent to the End of the Interim Period</t>
  </si>
  <si>
    <t>Cumulative Quarter</t>
  </si>
  <si>
    <t xml:space="preserve">Current income tax </t>
  </si>
  <si>
    <t>Deferred taxation</t>
  </si>
  <si>
    <t>Foreign taxation refund</t>
  </si>
  <si>
    <t>The breakdown of foreign taxation as follows.</t>
  </si>
  <si>
    <t>Malaysia</t>
  </si>
  <si>
    <t>Foreign Taxation</t>
  </si>
  <si>
    <t>OMEDIA is exempted from tax in respect of certain statutory business income as it was granted MSC (Multimedia Super Corridor) status with Pioneer Status Tax Incentive for five (5) years beginning 25 April 2001.  The Company has been granted an extension of its tax free status for another five years to 25 April 2011.</t>
  </si>
  <si>
    <t>Unquoted Investments and/or Properties</t>
  </si>
  <si>
    <t xml:space="preserve">There were no other purchases and disposals of unquoted securities other than securities in existing subsidiaries and associated companies for the current quarter and financial year-to-date.  </t>
  </si>
  <si>
    <t>Quoted Securities Other Than Securities in Existing Subsidiaries and Associated Companies</t>
  </si>
  <si>
    <t>There were no purchases and disposals of quoted securities for the current quarter and financial year-to-date.</t>
  </si>
  <si>
    <t>Status of Corporate Proposals</t>
  </si>
  <si>
    <t>There is no corporate proposals announced by the Company which is not completed as at the date of this report.</t>
  </si>
  <si>
    <t>Group Borrowings and Debt Securities</t>
  </si>
  <si>
    <t>Ringgit</t>
  </si>
  <si>
    <t>Unsecured</t>
  </si>
  <si>
    <t>Overdraft Facility</t>
  </si>
  <si>
    <t>-</t>
  </si>
  <si>
    <t>Secured</t>
  </si>
  <si>
    <t>Short-Term Portion of Hire Purchase</t>
  </si>
  <si>
    <t>Long-Term Portion of Hire Purchase</t>
  </si>
  <si>
    <t>Short-Term Loan from financial institutions</t>
  </si>
  <si>
    <t>Off Balance Sheet Financial Instruments</t>
  </si>
  <si>
    <t>There Group has not entered into any contracts involving off balance sheet financial instruments with off balance sheet risk.</t>
  </si>
  <si>
    <t>Changes In Material Litigation</t>
  </si>
  <si>
    <t>There was no material litigation pending as at the date of this report.</t>
  </si>
  <si>
    <t>Dividend</t>
  </si>
  <si>
    <t>Earnings Per Share</t>
  </si>
  <si>
    <t>There have been no material events subsequent to the end of the curent interim period that have not been reflected in the financial statements for the current interim period.</t>
  </si>
  <si>
    <t>Changes in the Composition of the Group</t>
  </si>
  <si>
    <t>There is no other changes in the composition of the Group during the period under review.</t>
  </si>
  <si>
    <t>Contingent Liabilities/Contingent Assets</t>
  </si>
  <si>
    <t>The Group does not have any contingent liabilities and contingent assets as at the date of this quarterly report.</t>
  </si>
  <si>
    <t>To Date</t>
  </si>
  <si>
    <t>period</t>
  </si>
  <si>
    <t>Net profit/(loss) for the period attributable to ordinary equity holders of the parent</t>
  </si>
  <si>
    <t>Weighted average number of ordinary shares of RM0.10 each</t>
  </si>
  <si>
    <t>EPS (sen) - Basic</t>
  </si>
  <si>
    <t>Basis of Preparation</t>
  </si>
  <si>
    <t>Audit Report of the Preceding Annual Financial Statements</t>
  </si>
  <si>
    <t>The auditors' report of the preceding annual financial statements was not subject to any qualification.</t>
  </si>
  <si>
    <t>Seasonal or Cyclical Factors of Interim Operations</t>
  </si>
  <si>
    <t>There were no seasonal or cyclical factors affecting the results of the Group for the current interim period.</t>
  </si>
  <si>
    <t>Unusual Items Affecting Assets, Liabilities, Equity, Net Income, or Cash</t>
  </si>
  <si>
    <t xml:space="preserve">There were no items affecting assets, liabilities, equity, net income, or cash that are unusual in nature, size or incidence for the current interim period. </t>
  </si>
  <si>
    <t>Material Changes in Estimates</t>
  </si>
  <si>
    <t>There were no changes in estimates of amounts reported in prior interim periods of the current financial year or changes in estimates of amounts reported in prior financial years that have a material effect in the current interim period.</t>
  </si>
  <si>
    <t>Issuances, Cancellations, Repurchases, Resale and Repayment of Debt and Equity Securities</t>
  </si>
  <si>
    <t>Dividends</t>
  </si>
  <si>
    <t>The Board does not recommend any dividend for the current interim period.</t>
  </si>
  <si>
    <t>Segmental Information</t>
  </si>
  <si>
    <t>Current year-to-date</t>
  </si>
  <si>
    <t>Overseas</t>
  </si>
  <si>
    <t>Revenue from external customers</t>
  </si>
  <si>
    <t>Segment result</t>
  </si>
  <si>
    <t>Net profit/(loss) after taxation</t>
  </si>
  <si>
    <t>Valuations of Property, Plant and Equipment</t>
  </si>
  <si>
    <r>
      <t>For the quarter ended 31 March 2011, the Group achieved a revenue of RM0.536 million representing an decrease of 18.6% as compared to RM0.659 million achieved in the previous quarter ended</t>
    </r>
    <r>
      <rPr>
        <sz val="10"/>
        <rFont val="Arial"/>
        <family val="2"/>
      </rPr>
      <t xml:space="preserve"> 31 December 2010</t>
    </r>
    <r>
      <rPr>
        <sz val="10"/>
        <rFont val="Arial"/>
        <family val="2"/>
      </rPr>
      <t>.  This quarter has recorded a net loss before tax of (RM450,081) compared to the previous quarter of loss before tax of (RM167,304). The higher loss for this quarter was mainly due to high operational costs.</t>
    </r>
  </si>
  <si>
    <t>The Board does not recommend any dividend for the third quarter financial period under review.</t>
  </si>
  <si>
    <t xml:space="preserve">On 25 March 2010, Bursa Malaysia Securities Berhad ("Bursa Securities") had issued directives to all listed issuers pursuant to Rule 2.07 and 2.23 of Bursa Malaysia ACE Market Listing Requirements. </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</si>
</sst>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_ \$* #,##0.00_ ;_ \$* \-#,##0.00_ ;_ \$* \-??_ ;_ @_ "/>
    <numFmt numFmtId="171" formatCode="_ \$* #,##0_ ;_ \$* \-#,##0_ ;_ \$* \-_ ;_ @_ "/>
    <numFmt numFmtId="172" formatCode="_(&quot;R$&quot;\ * #,##0_);_(&quot;R$&quot;\ * \(#,##0\);_(&quot;R$&quot;\ * &quot;-&quot;_);_(@_)"/>
    <numFmt numFmtId="173" formatCode="0.0%"/>
    <numFmt numFmtId="174" formatCode="_(* #,##0.0_);_(* \(#,##0.00\);_(* &quot;-&quot;??_);_(@_)"/>
    <numFmt numFmtId="175" formatCode="General_)"/>
    <numFmt numFmtId="176" formatCode="0.000"/>
    <numFmt numFmtId="177" formatCode="&quot;fl&quot;#,##0_);\(&quot;fl&quot;#,##0\)"/>
    <numFmt numFmtId="178" formatCode="&quot;fl&quot;#,##0_);[Red]\(&quot;fl&quot;#,##0\)"/>
    <numFmt numFmtId="179" formatCode="&quot;fl&quot;#,##0.00_);\(&quot;fl&quot;#,##0.00\)"/>
    <numFmt numFmtId="180" formatCode="#,##0.0_);\(#,##0.0\)"/>
    <numFmt numFmtId="181" formatCode="&quot;$&quot;#,##0;\-&quot;$&quot;#,##0"/>
    <numFmt numFmtId="182" formatCode="&quot;$&quot;#,##0.00;\-&quot;$&quot;#,##0.00"/>
    <numFmt numFmtId="183" formatCode="0.00_)"/>
    <numFmt numFmtId="184" formatCode="\60\4\7\:"/>
    <numFmt numFmtId="185" formatCode="&quot;fl&quot;#,##0.00_);[Red]\(&quot;fl&quot;#,##0.00\)"/>
    <numFmt numFmtId="186" formatCode="_(&quot;fl&quot;* #,##0_);_(&quot;fl&quot;* \(#,##0\);_(&quot;fl&quot;* &quot;-&quot;_);_(@_)"/>
    <numFmt numFmtId="187" formatCode="_-* #,##0_-;\-* #,##0_-;_-* &quot;-&quot;_-;_-@_-"/>
    <numFmt numFmtId="188" formatCode="_-* #,##0.00_-;\-* #,##0.00_-;_-* &quot;-&quot;??_-;_-@_-"/>
    <numFmt numFmtId="189" formatCode="_-&quot;$&quot;* #,##0.00_-;\-&quot;$&quot;* #,##0.00_-;_-&quot;$&quot;* &quot;-&quot;??_-;_-@_-"/>
    <numFmt numFmtId="190" formatCode="_-&quot;$&quot;* #,##0_-;\-&quot;$&quot;* #,##0_-;_-&quot;$&quot;* &quot;-&quot;_-;_-@_-"/>
    <numFmt numFmtId="191" formatCode="_(* #,##0_);_(* \(#,##0\);_(* &quot;-&quot;??_);_(@_)"/>
    <numFmt numFmtId="192" formatCode="#,##0.0000_);\(#,##0.0000\)"/>
    <numFmt numFmtId="193" formatCode="_ * #,##0.0000_ ;_ * \-#,##0.0000_ ;_ * &quot;-&quot;??_ ;_ @_ "/>
    <numFmt numFmtId="194" formatCode="_(* #,##0.0_);_(* \(#,##0.0\);_(* &quot;-&quot;??_);_(@_)"/>
    <numFmt numFmtId="195" formatCode="[$-409]dddd\,\ mmmm\ dd\,\ yyyy"/>
    <numFmt numFmtId="196" formatCode="_(* #,##0.0_);_(* \(#,##0.0\);_(* &quot;-&quot;?_);_(@_)"/>
  </numFmts>
  <fonts count="48">
    <font>
      <sz val="10"/>
      <name val="Arial"/>
      <family val="2"/>
    </font>
    <font>
      <sz val="11"/>
      <color indexed="8"/>
      <name val="Calibri"/>
      <family val="2"/>
    </font>
    <font>
      <sz val="11"/>
      <color indexed="9"/>
      <name val="Calibri"/>
      <family val="2"/>
    </font>
    <font>
      <sz val="11"/>
      <color indexed="20"/>
      <name val="Calibri"/>
      <family val="2"/>
    </font>
    <font>
      <sz val="9"/>
      <name val="Times New Roman"/>
      <family val="1"/>
    </font>
    <font>
      <b/>
      <sz val="11"/>
      <color indexed="52"/>
      <name val="Calibri"/>
      <family val="2"/>
    </font>
    <font>
      <b/>
      <sz val="11"/>
      <color indexed="9"/>
      <name val="Calibri"/>
      <family val="2"/>
    </font>
    <font>
      <b/>
      <sz val="13"/>
      <name val="Times"/>
      <family val="1"/>
    </font>
    <font>
      <sz val="10"/>
      <color indexed="8"/>
      <name val="Arial"/>
      <family val="2"/>
    </font>
    <font>
      <sz val="10"/>
      <name val="MS Sans Serif"/>
      <family val="2"/>
    </font>
    <font>
      <i/>
      <sz val="11"/>
      <color indexed="23"/>
      <name val="Calibri"/>
      <family val="2"/>
    </font>
    <font>
      <u val="single"/>
      <sz val="12"/>
      <color indexed="36"/>
      <name val="新細明體"/>
      <family val="0"/>
    </font>
    <font>
      <sz val="11"/>
      <color indexed="17"/>
      <name val="Calibri"/>
      <family val="2"/>
    </font>
    <font>
      <sz val="8"/>
      <name val="Arial"/>
      <family val="2"/>
    </font>
    <font>
      <b/>
      <sz val="12"/>
      <name val="Arial"/>
      <family val="2"/>
    </font>
    <font>
      <b/>
      <sz val="15"/>
      <color indexed="56"/>
      <name val="Calibri"/>
      <family val="2"/>
    </font>
    <font>
      <b/>
      <sz val="13"/>
      <color indexed="56"/>
      <name val="Calibri"/>
      <family val="2"/>
    </font>
    <font>
      <b/>
      <sz val="11"/>
      <color indexed="56"/>
      <name val="Calibri"/>
      <family val="2"/>
    </font>
    <font>
      <u val="single"/>
      <sz val="12"/>
      <color indexed="12"/>
      <name val="新細明體"/>
      <family val="0"/>
    </font>
    <font>
      <sz val="11"/>
      <color indexed="62"/>
      <name val="Calibri"/>
      <family val="2"/>
    </font>
    <font>
      <sz val="11"/>
      <color indexed="52"/>
      <name val="Calibri"/>
      <family val="2"/>
    </font>
    <font>
      <sz val="11"/>
      <color indexed="60"/>
      <name val="Calibri"/>
      <family val="2"/>
    </font>
    <font>
      <b/>
      <i/>
      <sz val="16"/>
      <name val="Helv"/>
      <family val="0"/>
    </font>
    <font>
      <b/>
      <sz val="11"/>
      <color indexed="63"/>
      <name val="Calibri"/>
      <family val="2"/>
    </font>
    <font>
      <b/>
      <sz val="18"/>
      <color indexed="56"/>
      <name val="Cambria"/>
      <family val="1"/>
    </font>
    <font>
      <b/>
      <sz val="11"/>
      <color indexed="8"/>
      <name val="Calibri"/>
      <family val="2"/>
    </font>
    <font>
      <sz val="11"/>
      <color indexed="10"/>
      <name val="Calibri"/>
      <family val="2"/>
    </font>
    <font>
      <sz val="11"/>
      <name val="Courier New"/>
      <family val="3"/>
    </font>
    <font>
      <sz val="11"/>
      <name val="Arial"/>
      <family val="2"/>
    </font>
    <font>
      <b/>
      <sz val="11"/>
      <name val="Arial"/>
      <family val="2"/>
    </font>
    <font>
      <b/>
      <u val="single"/>
      <sz val="11"/>
      <name val="Arial"/>
      <family val="2"/>
    </font>
    <font>
      <b/>
      <sz val="10"/>
      <color indexed="8"/>
      <name val="Arial"/>
      <family val="2"/>
    </font>
    <font>
      <sz val="11"/>
      <color indexed="8"/>
      <name val="Arial"/>
      <family val="2"/>
    </font>
    <font>
      <b/>
      <sz val="10"/>
      <name val="Arial"/>
      <family val="2"/>
    </font>
    <font>
      <sz val="10"/>
      <color indexed="10"/>
      <name val="Arial"/>
      <family val="2"/>
    </font>
    <font>
      <b/>
      <u val="single"/>
      <sz val="10"/>
      <name val="Arial"/>
      <family val="2"/>
    </font>
    <font>
      <sz val="11"/>
      <color indexed="10"/>
      <name val="Arial"/>
      <family val="2"/>
    </font>
    <font>
      <b/>
      <u val="single"/>
      <sz val="11"/>
      <color indexed="10"/>
      <name val="Arial"/>
      <family val="2"/>
    </font>
    <font>
      <sz val="10"/>
      <name val="Helv"/>
      <family val="2"/>
    </font>
    <font>
      <u val="single"/>
      <sz val="11"/>
      <name val="Arial"/>
      <family val="2"/>
    </font>
    <font>
      <b/>
      <sz val="11"/>
      <color indexed="10"/>
      <name val="Arial"/>
      <family val="2"/>
    </font>
    <font>
      <u val="single"/>
      <sz val="10"/>
      <name val="Arial"/>
      <family val="2"/>
    </font>
    <font>
      <sz val="10"/>
      <color indexed="12"/>
      <name val="Arial"/>
      <family val="2"/>
    </font>
    <font>
      <sz val="10"/>
      <color indexed="8"/>
      <name val="MS Sans Serif"/>
      <family val="2"/>
    </font>
    <font>
      <sz val="10"/>
      <color indexed="22"/>
      <name val="Arial"/>
      <family val="2"/>
    </font>
    <font>
      <sz val="11"/>
      <color indexed="22"/>
      <name val="Arial"/>
      <family val="2"/>
    </font>
    <font>
      <sz val="10"/>
      <color indexed="9"/>
      <name val="Arial"/>
      <family val="2"/>
    </font>
    <font>
      <sz val="11"/>
      <color indexed="9"/>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9"/>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n"/>
    </border>
    <border>
      <left>
        <color indexed="63"/>
      </left>
      <right>
        <color indexed="63"/>
      </right>
      <top style="double"/>
      <bottom style="double"/>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right style="thin"/>
      <top style="thin"/>
      <bottom style="thin"/>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bottom style="double"/>
    </border>
    <border>
      <left>
        <color indexed="63"/>
      </left>
      <right>
        <color indexed="63"/>
      </right>
      <top style="thin"/>
      <bottom>
        <color indexed="63"/>
      </bottom>
    </border>
    <border>
      <left style="thin"/>
      <right>
        <color indexed="63"/>
      </right>
      <top style="thin"/>
      <bottom>
        <color indexed="63"/>
      </bottom>
    </border>
    <border>
      <left style="thin"/>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double"/>
    </border>
    <border>
      <left>
        <color indexed="63"/>
      </left>
      <right style="thin"/>
      <top style="thin"/>
      <bottom style="double"/>
    </border>
    <border>
      <left>
        <color indexed="63"/>
      </left>
      <right>
        <color indexed="63"/>
      </right>
      <top>
        <color indexed="63"/>
      </top>
      <bottom style="double"/>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s>
  <cellStyleXfs count="1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2" fontId="0" fillId="0" borderId="0" applyFont="0" applyFill="0" applyBorder="0" applyAlignment="0" applyProtection="0"/>
    <xf numFmtId="173" fontId="0" fillId="0" borderId="0" applyFont="0" applyFill="0" applyBorder="0" applyAlignment="0" applyProtection="0"/>
    <xf numFmtId="10" fontId="0" fillId="0" borderId="0" applyFon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174" fontId="4" fillId="0" borderId="0" applyFill="0" applyBorder="0" applyAlignment="0">
      <protection/>
    </xf>
    <xf numFmtId="175" fontId="4" fillId="0" borderId="0" applyFill="0" applyBorder="0" applyAlignment="0">
      <protection/>
    </xf>
    <xf numFmtId="176" fontId="4" fillId="0" borderId="0" applyFill="0" applyBorder="0" applyAlignment="0">
      <protection/>
    </xf>
    <xf numFmtId="177" fontId="4" fillId="0" borderId="0" applyFill="0" applyBorder="0" applyAlignment="0">
      <protection/>
    </xf>
    <xf numFmtId="178" fontId="4" fillId="0" borderId="0" applyFill="0" applyBorder="0" applyAlignment="0">
      <protection/>
    </xf>
    <xf numFmtId="174" fontId="4" fillId="0" borderId="0" applyFill="0" applyBorder="0" applyAlignment="0">
      <protection/>
    </xf>
    <xf numFmtId="179" fontId="4" fillId="0" borderId="0" applyFill="0" applyBorder="0" applyAlignment="0">
      <protection/>
    </xf>
    <xf numFmtId="175" fontId="4" fillId="0" borderId="0" applyFill="0" applyBorder="0" applyAlignment="0">
      <protection/>
    </xf>
    <xf numFmtId="0" fontId="5" fillId="20" borderId="1" applyNumberFormat="0" applyAlignment="0" applyProtection="0"/>
    <xf numFmtId="0" fontId="6" fillId="21" borderId="2" applyNumberFormat="0" applyAlignment="0" applyProtection="0"/>
    <xf numFmtId="0" fontId="7" fillId="0" borderId="3" applyNumberFormat="0" applyFill="0" applyProtection="0">
      <alignment horizontal="center"/>
    </xf>
    <xf numFmtId="43" fontId="0" fillId="0" borderId="0" applyFont="0" applyFill="0" applyBorder="0" applyAlignment="0" applyProtection="0"/>
    <xf numFmtId="41" fontId="0" fillId="0" borderId="0" applyFont="0" applyFill="0" applyBorder="0" applyAlignment="0" applyProtection="0"/>
    <xf numFmtId="174" fontId="0" fillId="0" borderId="0" applyFont="0" applyFill="0" applyBorder="0" applyAlignment="0" applyProtection="0"/>
    <xf numFmtId="37" fontId="0" fillId="0" borderId="0" applyFont="0" applyFill="0" applyBorder="0" applyAlignment="0" applyProtection="0"/>
    <xf numFmtId="180" fontId="0" fillId="0" borderId="0" applyFont="0" applyFill="0" applyBorder="0" applyAlignment="0" applyProtection="0"/>
    <xf numFmtId="39" fontId="0" fillId="0" borderId="0" applyFont="0" applyFill="0" applyBorder="0" applyAlignment="0" applyProtection="0"/>
    <xf numFmtId="43" fontId="0" fillId="0" borderId="0" applyFont="0" applyFill="0" applyBorder="0" applyAlignment="0" applyProtection="0"/>
    <xf numFmtId="170" fontId="0" fillId="0" borderId="0" applyFont="0" applyFill="0" applyBorder="0" applyAlignment="0" applyProtection="0"/>
    <xf numFmtId="171" fontId="0" fillId="0" borderId="0" applyFont="0" applyFill="0" applyBorder="0" applyAlignment="0" applyProtection="0"/>
    <xf numFmtId="175"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4" fontId="8" fillId="0" borderId="0" applyFill="0" applyBorder="0" applyAlignment="0">
      <protection/>
    </xf>
    <xf numFmtId="38" fontId="9" fillId="0" borderId="4">
      <alignment vertical="center"/>
      <protection/>
    </xf>
    <xf numFmtId="174" fontId="4" fillId="0" borderId="0" applyFill="0" applyBorder="0" applyAlignment="0">
      <protection/>
    </xf>
    <xf numFmtId="175" fontId="4" fillId="0" borderId="0" applyFill="0" applyBorder="0" applyAlignment="0">
      <protection/>
    </xf>
    <xf numFmtId="174" fontId="4" fillId="0" borderId="0" applyFill="0" applyBorder="0" applyAlignment="0">
      <protection/>
    </xf>
    <xf numFmtId="179" fontId="4" fillId="0" borderId="0" applyFill="0" applyBorder="0" applyAlignment="0">
      <protection/>
    </xf>
    <xf numFmtId="175" fontId="4" fillId="0" borderId="0" applyFill="0" applyBorder="0" applyAlignment="0">
      <protection/>
    </xf>
    <xf numFmtId="0" fontId="10" fillId="0" borderId="0" applyNumberForma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3" fillId="20" borderId="0" applyNumberFormat="0" applyBorder="0" applyAlignment="0" applyProtection="0"/>
    <xf numFmtId="0" fontId="14" fillId="0" borderId="5" applyNumberFormat="0" applyAlignment="0" applyProtection="0"/>
    <xf numFmtId="0" fontId="14" fillId="0" borderId="6">
      <alignment horizontal="left" vertical="center"/>
      <protection/>
    </xf>
    <xf numFmtId="0" fontId="15" fillId="0" borderId="7" applyNumberFormat="0" applyFill="0" applyAlignment="0" applyProtection="0"/>
    <xf numFmtId="0" fontId="16" fillId="0" borderId="8" applyNumberFormat="0" applyFill="0" applyAlignment="0" applyProtection="0"/>
    <xf numFmtId="0" fontId="17" fillId="0" borderId="9" applyNumberFormat="0" applyFill="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7" borderId="1" applyNumberFormat="0" applyAlignment="0" applyProtection="0"/>
    <xf numFmtId="0" fontId="13" fillId="22" borderId="10" applyNumberFormat="0" applyBorder="0" applyAlignment="0" applyProtection="0"/>
    <xf numFmtId="174" fontId="4" fillId="0" borderId="0" applyFill="0" applyBorder="0" applyAlignment="0">
      <protection/>
    </xf>
    <xf numFmtId="175" fontId="4" fillId="0" borderId="0" applyFill="0" applyBorder="0" applyAlignment="0">
      <protection/>
    </xf>
    <xf numFmtId="174" fontId="4" fillId="0" borderId="0" applyFill="0" applyBorder="0" applyAlignment="0">
      <protection/>
    </xf>
    <xf numFmtId="179" fontId="4" fillId="0" borderId="0" applyFill="0" applyBorder="0" applyAlignment="0">
      <protection/>
    </xf>
    <xf numFmtId="175" fontId="4" fillId="0" borderId="0" applyFill="0" applyBorder="0" applyAlignment="0">
      <protection/>
    </xf>
    <xf numFmtId="0" fontId="20" fillId="0" borderId="11" applyNumberFormat="0" applyFill="0" applyAlignment="0" applyProtection="0"/>
    <xf numFmtId="0" fontId="21" fillId="23" borderId="0" applyNumberFormat="0" applyBorder="0" applyAlignment="0" applyProtection="0"/>
    <xf numFmtId="183" fontId="22" fillId="0" borderId="0">
      <alignment/>
      <protection/>
    </xf>
    <xf numFmtId="0" fontId="43" fillId="0" borderId="0">
      <alignment/>
      <protection/>
    </xf>
    <xf numFmtId="0" fontId="0" fillId="0" borderId="0">
      <alignment/>
      <protection/>
    </xf>
    <xf numFmtId="0" fontId="0" fillId="22" borderId="12" applyNumberFormat="0" applyFont="0" applyAlignment="0" applyProtection="0"/>
    <xf numFmtId="0" fontId="23" fillId="20" borderId="13" applyNumberFormat="0" applyAlignment="0" applyProtection="0"/>
    <xf numFmtId="9" fontId="0" fillId="0" borderId="0" applyFont="0" applyFill="0" applyBorder="0" applyAlignment="0" applyProtection="0"/>
    <xf numFmtId="178" fontId="0" fillId="0" borderId="0" applyFont="0" applyFill="0" applyBorder="0" applyAlignment="0" applyProtection="0"/>
    <xf numFmtId="184" fontId="0" fillId="0" borderId="0" applyFont="0" applyFill="0" applyBorder="0" applyAlignment="0" applyProtection="0"/>
    <xf numFmtId="10" fontId="0" fillId="0" borderId="0" applyFont="0" applyFill="0" applyBorder="0" applyAlignment="0" applyProtection="0"/>
    <xf numFmtId="174" fontId="4" fillId="0" borderId="0" applyFill="0" applyBorder="0" applyAlignment="0">
      <protection/>
    </xf>
    <xf numFmtId="175" fontId="4" fillId="0" borderId="0" applyFill="0" applyBorder="0" applyAlignment="0">
      <protection/>
    </xf>
    <xf numFmtId="174" fontId="4" fillId="0" borderId="0" applyFill="0" applyBorder="0" applyAlignment="0">
      <protection/>
    </xf>
    <xf numFmtId="179" fontId="4" fillId="0" borderId="0" applyFill="0" applyBorder="0" applyAlignment="0">
      <protection/>
    </xf>
    <xf numFmtId="175" fontId="4" fillId="0" borderId="0" applyFill="0" applyBorder="0" applyAlignment="0">
      <protection/>
    </xf>
    <xf numFmtId="0" fontId="38" fillId="0" borderId="0">
      <alignment/>
      <protection/>
    </xf>
    <xf numFmtId="49" fontId="8" fillId="0" borderId="0" applyFill="0" applyBorder="0" applyAlignment="0">
      <protection/>
    </xf>
    <xf numFmtId="185" fontId="4" fillId="0" borderId="0" applyFill="0" applyBorder="0" applyAlignment="0">
      <protection/>
    </xf>
    <xf numFmtId="186" fontId="4" fillId="0" borderId="0" applyFill="0" applyBorder="0" applyAlignment="0">
      <protection/>
    </xf>
    <xf numFmtId="0" fontId="24" fillId="0" borderId="0" applyNumberFormat="0" applyFill="0" applyBorder="0" applyAlignment="0" applyProtection="0"/>
    <xf numFmtId="0" fontId="25" fillId="0" borderId="14" applyNumberFormat="0" applyFill="0" applyAlignment="0" applyProtection="0"/>
    <xf numFmtId="0" fontId="26" fillId="0" borderId="0" applyNumberFormat="0" applyFill="0" applyBorder="0" applyAlignment="0" applyProtection="0"/>
    <xf numFmtId="0" fontId="27" fillId="0" borderId="0">
      <alignment/>
      <protection/>
    </xf>
    <xf numFmtId="187" fontId="0" fillId="0" borderId="0" applyFont="0" applyFill="0" applyBorder="0" applyAlignment="0" applyProtection="0"/>
    <xf numFmtId="188" fontId="0" fillId="0" borderId="0" applyFont="0" applyFill="0" applyBorder="0" applyAlignment="0" applyProtection="0"/>
    <xf numFmtId="0" fontId="8" fillId="24" borderId="0">
      <alignment/>
      <protection/>
    </xf>
    <xf numFmtId="0" fontId="0" fillId="0" borderId="0" applyFont="0" applyFill="0" applyBorder="0" applyAlignment="0" applyProtection="0"/>
    <xf numFmtId="0" fontId="0" fillId="0" borderId="0" applyFont="0" applyFill="0" applyBorder="0" applyAlignment="0" applyProtection="0"/>
    <xf numFmtId="0" fontId="0" fillId="0" borderId="0">
      <alignment/>
      <protection/>
    </xf>
    <xf numFmtId="189" fontId="0" fillId="0" borderId="0" applyFont="0" applyFill="0" applyBorder="0" applyAlignment="0" applyProtection="0"/>
    <xf numFmtId="190" fontId="0" fillId="0" borderId="0" applyFont="0" applyFill="0" applyBorder="0" applyAlignment="0" applyProtection="0"/>
  </cellStyleXfs>
  <cellXfs count="382">
    <xf numFmtId="0" fontId="0" fillId="0" borderId="0" xfId="0" applyAlignment="1">
      <alignment/>
    </xf>
    <xf numFmtId="0" fontId="14" fillId="0" borderId="0" xfId="0" applyFont="1" applyAlignment="1">
      <alignment/>
    </xf>
    <xf numFmtId="0" fontId="28" fillId="0" borderId="0" xfId="0" applyFont="1" applyAlignment="1">
      <alignment/>
    </xf>
    <xf numFmtId="0" fontId="0" fillId="0" borderId="0" xfId="0" applyFont="1" applyAlignment="1">
      <alignment/>
    </xf>
    <xf numFmtId="0" fontId="29" fillId="0" borderId="0" xfId="0" applyFont="1" applyAlignment="1">
      <alignment/>
    </xf>
    <xf numFmtId="0" fontId="29" fillId="0" borderId="0" xfId="95" applyFont="1" applyBorder="1">
      <alignment/>
      <protection/>
    </xf>
    <xf numFmtId="0" fontId="29" fillId="0" borderId="0" xfId="0" applyFont="1" applyBorder="1" applyAlignment="1">
      <alignment/>
    </xf>
    <xf numFmtId="0" fontId="29" fillId="0" borderId="0" xfId="0" applyFont="1" applyAlignment="1">
      <alignment horizontal="center"/>
    </xf>
    <xf numFmtId="49" fontId="29" fillId="0" borderId="0" xfId="0" applyNumberFormat="1" applyFont="1" applyAlignment="1">
      <alignment horizontal="center"/>
    </xf>
    <xf numFmtId="0" fontId="8" fillId="0" borderId="0" xfId="0" applyFont="1" applyAlignment="1">
      <alignment/>
    </xf>
    <xf numFmtId="191" fontId="28" fillId="0" borderId="0" xfId="54" applyNumberFormat="1" applyFont="1" applyBorder="1" applyAlignment="1">
      <alignment horizontal="right"/>
    </xf>
    <xf numFmtId="0" fontId="31" fillId="0" borderId="0" xfId="0" applyFont="1" applyAlignment="1">
      <alignment/>
    </xf>
    <xf numFmtId="191" fontId="28" fillId="0" borderId="0" xfId="54" applyNumberFormat="1" applyFont="1" applyFill="1" applyBorder="1" applyAlignment="1">
      <alignment horizontal="right"/>
    </xf>
    <xf numFmtId="0" fontId="33" fillId="0" borderId="0" xfId="0" applyFont="1" applyAlignment="1">
      <alignment/>
    </xf>
    <xf numFmtId="191" fontId="32" fillId="0" borderId="0" xfId="54" applyNumberFormat="1" applyFont="1" applyFill="1" applyBorder="1" applyAlignment="1" applyProtection="1">
      <alignment vertical="center"/>
      <protection/>
    </xf>
    <xf numFmtId="37" fontId="33" fillId="0" borderId="0" xfId="0" applyNumberFormat="1" applyFont="1" applyAlignment="1">
      <alignment vertical="center"/>
    </xf>
    <xf numFmtId="37" fontId="28" fillId="0" borderId="0" xfId="0" applyNumberFormat="1" applyFont="1" applyBorder="1" applyAlignment="1">
      <alignment horizontal="right"/>
    </xf>
    <xf numFmtId="39" fontId="28" fillId="0" borderId="0" xfId="0" applyNumberFormat="1" applyFont="1" applyBorder="1" applyAlignment="1">
      <alignment horizontal="center"/>
    </xf>
    <xf numFmtId="0" fontId="28" fillId="0" borderId="0" xfId="0" applyFont="1" applyAlignment="1">
      <alignment horizontal="center"/>
    </xf>
    <xf numFmtId="39" fontId="28" fillId="0" borderId="0" xfId="0" applyNumberFormat="1" applyFont="1" applyBorder="1" applyAlignment="1">
      <alignment horizontal="right"/>
    </xf>
    <xf numFmtId="37" fontId="0" fillId="0" borderId="0" xfId="0" applyNumberFormat="1" applyFont="1" applyAlignment="1">
      <alignment/>
    </xf>
    <xf numFmtId="37" fontId="28" fillId="0" borderId="0" xfId="0" applyNumberFormat="1" applyFont="1" applyBorder="1" applyAlignment="1">
      <alignment/>
    </xf>
    <xf numFmtId="37" fontId="28" fillId="0" borderId="0" xfId="0" applyNumberFormat="1" applyFont="1" applyBorder="1" applyAlignment="1">
      <alignment horizontal="center"/>
    </xf>
    <xf numFmtId="0" fontId="28" fillId="0" borderId="0" xfId="0" applyFont="1" applyBorder="1" applyAlignment="1">
      <alignment horizontal="center"/>
    </xf>
    <xf numFmtId="37" fontId="28" fillId="0" borderId="0" xfId="0" applyNumberFormat="1" applyFont="1" applyBorder="1" applyAlignment="1">
      <alignment horizontal="right" vertical="center"/>
    </xf>
    <xf numFmtId="0" fontId="28" fillId="0" borderId="0" xfId="0" applyFont="1" applyBorder="1" applyAlignment="1">
      <alignment horizontal="right" vertical="center"/>
    </xf>
    <xf numFmtId="2" fontId="28" fillId="0" borderId="0" xfId="0" applyNumberFormat="1" applyFont="1" applyBorder="1" applyAlignment="1">
      <alignment horizontal="center"/>
    </xf>
    <xf numFmtId="37" fontId="28" fillId="0" borderId="0" xfId="0" applyNumberFormat="1" applyFont="1" applyAlignment="1">
      <alignment/>
    </xf>
    <xf numFmtId="0" fontId="33" fillId="0" borderId="0" xfId="0" applyFont="1" applyAlignment="1">
      <alignment horizontal="center"/>
    </xf>
    <xf numFmtId="15" fontId="33" fillId="0" borderId="0" xfId="0" applyNumberFormat="1" applyFont="1" applyBorder="1" applyAlignment="1" quotePrefix="1">
      <alignment horizontal="center"/>
    </xf>
    <xf numFmtId="0" fontId="33" fillId="0" borderId="3" xfId="0" applyFont="1" applyBorder="1" applyAlignment="1">
      <alignment horizontal="center"/>
    </xf>
    <xf numFmtId="0" fontId="33" fillId="0" borderId="0" xfId="0" applyFont="1" applyBorder="1" applyAlignment="1">
      <alignment horizontal="center"/>
    </xf>
    <xf numFmtId="37" fontId="33" fillId="0" borderId="0" xfId="0" applyNumberFormat="1" applyFont="1" applyAlignment="1">
      <alignment/>
    </xf>
    <xf numFmtId="191" fontId="0" fillId="0" borderId="0" xfId="54" applyNumberFormat="1" applyFont="1" applyAlignment="1">
      <alignment/>
    </xf>
    <xf numFmtId="39" fontId="8" fillId="0" borderId="0" xfId="0" applyNumberFormat="1" applyFont="1" applyAlignment="1">
      <alignment/>
    </xf>
    <xf numFmtId="191" fontId="0" fillId="0" borderId="6" xfId="54" applyNumberFormat="1" applyFont="1" applyBorder="1" applyAlignment="1">
      <alignment/>
    </xf>
    <xf numFmtId="191" fontId="0" fillId="0" borderId="0" xfId="54" applyNumberFormat="1" applyFont="1" applyBorder="1" applyAlignment="1">
      <alignment/>
    </xf>
    <xf numFmtId="191" fontId="0" fillId="0" borderId="3" xfId="54" applyNumberFormat="1" applyFont="1" applyBorder="1" applyAlignment="1">
      <alignment/>
    </xf>
    <xf numFmtId="191" fontId="33" fillId="0" borderId="15" xfId="54" applyNumberFormat="1" applyFont="1" applyBorder="1" applyAlignment="1">
      <alignment/>
    </xf>
    <xf numFmtId="191" fontId="8" fillId="0" borderId="0" xfId="0" applyNumberFormat="1" applyFont="1" applyAlignment="1">
      <alignment/>
    </xf>
    <xf numFmtId="191" fontId="0" fillId="0" borderId="16" xfId="54" applyNumberFormat="1" applyFont="1" applyBorder="1" applyAlignment="1">
      <alignment/>
    </xf>
    <xf numFmtId="0" fontId="8" fillId="0" borderId="0" xfId="0" applyFont="1" applyFill="1" applyAlignment="1">
      <alignment/>
    </xf>
    <xf numFmtId="193" fontId="8" fillId="0" borderId="0" xfId="0" applyNumberFormat="1" applyFont="1" applyAlignment="1">
      <alignment/>
    </xf>
    <xf numFmtId="37" fontId="0" fillId="0" borderId="0" xfId="0" applyNumberFormat="1" applyAlignment="1">
      <alignment/>
    </xf>
    <xf numFmtId="37" fontId="33" fillId="0" borderId="0" xfId="0" applyNumberFormat="1" applyFont="1" applyAlignment="1" quotePrefix="1">
      <alignment horizontal="left"/>
    </xf>
    <xf numFmtId="37" fontId="33" fillId="0" borderId="0" xfId="0" applyNumberFormat="1" applyFont="1" applyAlignment="1">
      <alignment horizontal="left"/>
    </xf>
    <xf numFmtId="37" fontId="33" fillId="0" borderId="17" xfId="0" applyNumberFormat="1" applyFont="1" applyBorder="1" applyAlignment="1">
      <alignment horizontal="center"/>
    </xf>
    <xf numFmtId="37" fontId="33" fillId="0" borderId="18" xfId="0" applyNumberFormat="1" applyFont="1" applyBorder="1" applyAlignment="1">
      <alignment horizontal="center"/>
    </xf>
    <xf numFmtId="37" fontId="33" fillId="0" borderId="19" xfId="0" applyNumberFormat="1" applyFont="1" applyBorder="1" applyAlignment="1">
      <alignment horizontal="center"/>
    </xf>
    <xf numFmtId="37" fontId="33" fillId="0" borderId="20" xfId="0" applyNumberFormat="1" applyFont="1" applyBorder="1" applyAlignment="1">
      <alignment horizontal="center"/>
    </xf>
    <xf numFmtId="0" fontId="33" fillId="0" borderId="19" xfId="0" applyNumberFormat="1" applyFont="1" applyBorder="1" applyAlignment="1">
      <alignment horizontal="center"/>
    </xf>
    <xf numFmtId="0" fontId="33" fillId="0" borderId="20" xfId="0" applyNumberFormat="1" applyFont="1" applyBorder="1" applyAlignment="1">
      <alignment horizontal="center"/>
    </xf>
    <xf numFmtId="14" fontId="33" fillId="0" borderId="19" xfId="0" applyNumberFormat="1" applyFont="1" applyBorder="1" applyAlignment="1">
      <alignment horizontal="center"/>
    </xf>
    <xf numFmtId="14" fontId="33" fillId="0" borderId="20" xfId="0" applyNumberFormat="1" applyFont="1" applyBorder="1" applyAlignment="1">
      <alignment horizontal="center"/>
    </xf>
    <xf numFmtId="37" fontId="33" fillId="0" borderId="21" xfId="0" applyNumberFormat="1" applyFont="1" applyBorder="1" applyAlignment="1">
      <alignment horizontal="center"/>
    </xf>
    <xf numFmtId="37" fontId="33" fillId="0" borderId="22" xfId="0" applyNumberFormat="1" applyFont="1" applyBorder="1" applyAlignment="1">
      <alignment horizontal="center"/>
    </xf>
    <xf numFmtId="0" fontId="0" fillId="0" borderId="6" xfId="0" applyBorder="1" applyAlignment="1">
      <alignment/>
    </xf>
    <xf numFmtId="0" fontId="0" fillId="0" borderId="0" xfId="0" applyAlignment="1">
      <alignment horizontal="center"/>
    </xf>
    <xf numFmtId="0" fontId="33" fillId="0" borderId="0" xfId="95" applyFont="1">
      <alignment/>
      <protection/>
    </xf>
    <xf numFmtId="0" fontId="0" fillId="0" borderId="0" xfId="95">
      <alignment/>
      <protection/>
    </xf>
    <xf numFmtId="37" fontId="0" fillId="0" borderId="0" xfId="95" applyNumberFormat="1">
      <alignment/>
      <protection/>
    </xf>
    <xf numFmtId="37" fontId="0" fillId="0" borderId="0" xfId="95" applyNumberFormat="1" applyFill="1">
      <alignment/>
      <protection/>
    </xf>
    <xf numFmtId="0" fontId="33" fillId="0" borderId="0" xfId="95" applyFont="1" applyBorder="1">
      <alignment/>
      <protection/>
    </xf>
    <xf numFmtId="0" fontId="33" fillId="0" borderId="0" xfId="95" applyFont="1" applyAlignment="1">
      <alignment horizontal="center"/>
      <protection/>
    </xf>
    <xf numFmtId="0" fontId="35" fillId="0" borderId="0" xfId="95" applyFont="1">
      <alignment/>
      <protection/>
    </xf>
    <xf numFmtId="37" fontId="33" fillId="0" borderId="0" xfId="95" applyNumberFormat="1" applyFont="1" applyAlignment="1">
      <alignment horizontal="center"/>
      <protection/>
    </xf>
    <xf numFmtId="37" fontId="33" fillId="0" borderId="0" xfId="95" applyNumberFormat="1" applyFont="1" applyFill="1" applyAlignment="1">
      <alignment horizontal="center"/>
      <protection/>
    </xf>
    <xf numFmtId="0" fontId="33" fillId="0" borderId="3" xfId="95" applyFont="1" applyBorder="1" applyAlignment="1">
      <alignment horizontal="center"/>
      <protection/>
    </xf>
    <xf numFmtId="37" fontId="33" fillId="0" borderId="3" xfId="95" applyNumberFormat="1" applyFont="1" applyBorder="1" applyAlignment="1">
      <alignment horizontal="center"/>
      <protection/>
    </xf>
    <xf numFmtId="0" fontId="0" fillId="0" borderId="0" xfId="95" applyFont="1">
      <alignment/>
      <protection/>
    </xf>
    <xf numFmtId="191" fontId="0" fillId="0" borderId="0" xfId="60" applyNumberFormat="1" applyAlignment="1">
      <alignment/>
    </xf>
    <xf numFmtId="191" fontId="34" fillId="0" borderId="0" xfId="60" applyNumberFormat="1" applyFont="1" applyAlignment="1">
      <alignment/>
    </xf>
    <xf numFmtId="191" fontId="34" fillId="0" borderId="0" xfId="0" applyNumberFormat="1" applyFont="1" applyAlignment="1">
      <alignment/>
    </xf>
    <xf numFmtId="191" fontId="36" fillId="0" borderId="0" xfId="54" applyNumberFormat="1" applyFont="1" applyFill="1" applyBorder="1" applyAlignment="1" applyProtection="1">
      <alignment vertical="center"/>
      <protection/>
    </xf>
    <xf numFmtId="37" fontId="0" fillId="0" borderId="0" xfId="0" applyNumberFormat="1" applyFont="1" applyBorder="1" applyAlignment="1">
      <alignment/>
    </xf>
    <xf numFmtId="0" fontId="29" fillId="0" borderId="3" xfId="0" applyFont="1" applyBorder="1" applyAlignment="1">
      <alignment horizontal="center"/>
    </xf>
    <xf numFmtId="37" fontId="33" fillId="0" borderId="0" xfId="0" applyNumberFormat="1" applyFont="1" applyAlignment="1">
      <alignment horizontal="center"/>
    </xf>
    <xf numFmtId="0" fontId="35" fillId="0" borderId="0" xfId="0" applyFont="1" applyAlignment="1">
      <alignment/>
    </xf>
    <xf numFmtId="0" fontId="29" fillId="0" borderId="0" xfId="0" applyFont="1" applyBorder="1" applyAlignment="1">
      <alignment horizontal="center"/>
    </xf>
    <xf numFmtId="43" fontId="34" fillId="0" borderId="0" xfId="54" applyFont="1" applyBorder="1" applyAlignment="1">
      <alignment horizontal="center"/>
    </xf>
    <xf numFmtId="16" fontId="29" fillId="0" borderId="0" xfId="0" applyNumberFormat="1" applyFont="1" applyBorder="1" applyAlignment="1" quotePrefix="1">
      <alignment horizontal="center"/>
    </xf>
    <xf numFmtId="0" fontId="28" fillId="0" borderId="0" xfId="0" applyFont="1" applyBorder="1" applyAlignment="1">
      <alignment/>
    </xf>
    <xf numFmtId="0" fontId="31" fillId="0" borderId="0" xfId="0" applyFont="1" applyBorder="1" applyAlignment="1">
      <alignment/>
    </xf>
    <xf numFmtId="0" fontId="33" fillId="0" borderId="0" xfId="0" applyFont="1" applyBorder="1" applyAlignment="1">
      <alignment/>
    </xf>
    <xf numFmtId="37" fontId="33" fillId="0" borderId="0" xfId="0" applyNumberFormat="1" applyFont="1" applyBorder="1" applyAlignment="1">
      <alignment vertical="center"/>
    </xf>
    <xf numFmtId="0" fontId="0" fillId="0" borderId="0" xfId="0" applyFont="1" applyBorder="1" applyAlignment="1">
      <alignment/>
    </xf>
    <xf numFmtId="49" fontId="29" fillId="0" borderId="0" xfId="0" applyNumberFormat="1" applyFont="1" applyBorder="1" applyAlignment="1">
      <alignment horizontal="center"/>
    </xf>
    <xf numFmtId="0" fontId="37" fillId="0" borderId="0" xfId="0" applyFont="1" applyAlignment="1">
      <alignment/>
    </xf>
    <xf numFmtId="0" fontId="36" fillId="0" borderId="0" xfId="0" applyFont="1" applyAlignment="1">
      <alignment/>
    </xf>
    <xf numFmtId="37" fontId="36" fillId="0" borderId="0" xfId="0" applyNumberFormat="1" applyFont="1" applyAlignment="1">
      <alignment/>
    </xf>
    <xf numFmtId="37" fontId="36" fillId="0" borderId="0" xfId="0" applyNumberFormat="1" applyFont="1" applyBorder="1" applyAlignment="1">
      <alignment horizontal="right"/>
    </xf>
    <xf numFmtId="39" fontId="36" fillId="0" borderId="0" xfId="0" applyNumberFormat="1" applyFont="1" applyBorder="1" applyAlignment="1">
      <alignment horizontal="right"/>
    </xf>
    <xf numFmtId="39" fontId="36" fillId="0" borderId="0" xfId="0" applyNumberFormat="1" applyFont="1" applyBorder="1" applyAlignment="1" quotePrefix="1">
      <alignment horizontal="center"/>
    </xf>
    <xf numFmtId="0" fontId="36" fillId="0" borderId="0" xfId="0" applyFont="1" applyBorder="1" applyAlignment="1">
      <alignment horizontal="center"/>
    </xf>
    <xf numFmtId="0" fontId="36" fillId="0" borderId="0" xfId="0" applyFont="1" applyBorder="1" applyAlignment="1">
      <alignment horizontal="right" vertical="center"/>
    </xf>
    <xf numFmtId="2" fontId="36" fillId="0" borderId="0" xfId="0" applyNumberFormat="1" applyFont="1" applyBorder="1" applyAlignment="1">
      <alignment horizontal="center"/>
    </xf>
    <xf numFmtId="37" fontId="36" fillId="0" borderId="0" xfId="0" applyNumberFormat="1" applyFont="1" applyBorder="1" applyAlignment="1">
      <alignment/>
    </xf>
    <xf numFmtId="191" fontId="28" fillId="0" borderId="0" xfId="54" applyNumberFormat="1" applyFont="1" applyFill="1" applyBorder="1" applyAlignment="1" applyProtection="1">
      <alignment vertical="center"/>
      <protection/>
    </xf>
    <xf numFmtId="10" fontId="8" fillId="0" borderId="0" xfId="98" applyNumberFormat="1" applyFont="1" applyAlignment="1">
      <alignment/>
    </xf>
    <xf numFmtId="191" fontId="8" fillId="0" borderId="0" xfId="98" applyNumberFormat="1" applyFont="1" applyAlignment="1">
      <alignment/>
    </xf>
    <xf numFmtId="0" fontId="30" fillId="0" borderId="0" xfId="0" applyFont="1" applyBorder="1" applyAlignment="1">
      <alignment/>
    </xf>
    <xf numFmtId="39" fontId="28" fillId="0" borderId="0" xfId="0" applyNumberFormat="1" applyFont="1" applyFill="1" applyBorder="1" applyAlignment="1" applyProtection="1">
      <alignment horizontal="center" vertical="center"/>
      <protection/>
    </xf>
    <xf numFmtId="191" fontId="34" fillId="0" borderId="0" xfId="54" applyNumberFormat="1" applyFont="1" applyAlignment="1">
      <alignment/>
    </xf>
    <xf numFmtId="37" fontId="34" fillId="0" borderId="0" xfId="0" applyNumberFormat="1" applyFont="1" applyBorder="1" applyAlignment="1">
      <alignment/>
    </xf>
    <xf numFmtId="0" fontId="39" fillId="0" borderId="0" xfId="0" applyFont="1" applyBorder="1" applyAlignment="1">
      <alignment/>
    </xf>
    <xf numFmtId="191" fontId="0" fillId="0" borderId="0" xfId="60" applyNumberFormat="1" applyFont="1" applyAlignment="1">
      <alignment/>
    </xf>
    <xf numFmtId="0" fontId="29" fillId="0" borderId="19" xfId="0" applyFont="1" applyBorder="1" applyAlignment="1">
      <alignment horizontal="center"/>
    </xf>
    <xf numFmtId="0" fontId="29" fillId="0" borderId="23" xfId="0" applyFont="1" applyBorder="1" applyAlignment="1">
      <alignment horizontal="center"/>
    </xf>
    <xf numFmtId="49" fontId="29" fillId="0" borderId="19" xfId="0" applyNumberFormat="1" applyFont="1" applyBorder="1" applyAlignment="1">
      <alignment horizontal="center"/>
    </xf>
    <xf numFmtId="49" fontId="29" fillId="0" borderId="23" xfId="0" applyNumberFormat="1" applyFont="1" applyBorder="1" applyAlignment="1">
      <alignment horizontal="center"/>
    </xf>
    <xf numFmtId="191" fontId="28" fillId="0" borderId="19" xfId="54" applyNumberFormat="1" applyFont="1" applyBorder="1" applyAlignment="1">
      <alignment horizontal="right"/>
    </xf>
    <xf numFmtId="191" fontId="28" fillId="0" borderId="23" xfId="54" applyNumberFormat="1" applyFont="1" applyBorder="1" applyAlignment="1">
      <alignment horizontal="right"/>
    </xf>
    <xf numFmtId="191" fontId="28" fillId="0" borderId="21" xfId="54" applyNumberFormat="1" applyFont="1" applyBorder="1" applyAlignment="1">
      <alignment horizontal="right"/>
    </xf>
    <xf numFmtId="191" fontId="28" fillId="0" borderId="24" xfId="54" applyNumberFormat="1" applyFont="1" applyBorder="1" applyAlignment="1">
      <alignment horizontal="right"/>
    </xf>
    <xf numFmtId="191" fontId="28" fillId="0" borderId="19" xfId="54" applyNumberFormat="1" applyFont="1" applyFill="1" applyBorder="1" applyAlignment="1">
      <alignment horizontal="right"/>
    </xf>
    <xf numFmtId="191" fontId="28" fillId="0" borderId="23" xfId="54" applyNumberFormat="1" applyFont="1" applyFill="1" applyBorder="1" applyAlignment="1">
      <alignment horizontal="right"/>
    </xf>
    <xf numFmtId="191" fontId="32" fillId="0" borderId="21" xfId="54" applyNumberFormat="1" applyFont="1" applyFill="1" applyBorder="1" applyAlignment="1" applyProtection="1">
      <alignment vertical="center"/>
      <protection/>
    </xf>
    <xf numFmtId="191" fontId="28" fillId="0" borderId="24" xfId="54" applyNumberFormat="1" applyFont="1" applyFill="1" applyBorder="1" applyAlignment="1">
      <alignment horizontal="right"/>
    </xf>
    <xf numFmtId="191" fontId="32" fillId="0" borderId="19" xfId="54" applyNumberFormat="1" applyFont="1" applyFill="1" applyBorder="1" applyAlignment="1" applyProtection="1">
      <alignment vertical="center"/>
      <protection/>
    </xf>
    <xf numFmtId="191" fontId="28" fillId="0" borderId="25" xfId="54" applyNumberFormat="1" applyFont="1" applyBorder="1" applyAlignment="1">
      <alignment horizontal="right"/>
    </xf>
    <xf numFmtId="191" fontId="28" fillId="0" borderId="26" xfId="54" applyNumberFormat="1" applyFont="1" applyBorder="1" applyAlignment="1">
      <alignment horizontal="right"/>
    </xf>
    <xf numFmtId="191" fontId="32" fillId="0" borderId="25" xfId="54" applyNumberFormat="1" applyFont="1" applyFill="1" applyBorder="1" applyAlignment="1" applyProtection="1">
      <alignment vertical="center"/>
      <protection/>
    </xf>
    <xf numFmtId="191" fontId="32" fillId="0" borderId="26" xfId="54" applyNumberFormat="1" applyFont="1" applyFill="1" applyBorder="1" applyAlignment="1" applyProtection="1">
      <alignment vertical="center"/>
      <protection/>
    </xf>
    <xf numFmtId="191" fontId="36" fillId="0" borderId="19" xfId="54" applyNumberFormat="1" applyFont="1" applyFill="1" applyBorder="1" applyAlignment="1" applyProtection="1">
      <alignment vertical="center"/>
      <protection/>
    </xf>
    <xf numFmtId="191" fontId="32" fillId="0" borderId="23" xfId="54" applyNumberFormat="1" applyFont="1" applyFill="1" applyBorder="1" applyAlignment="1" applyProtection="1">
      <alignment vertical="center"/>
      <protection/>
    </xf>
    <xf numFmtId="37" fontId="28" fillId="0" borderId="19" xfId="0" applyNumberFormat="1" applyFont="1" applyBorder="1" applyAlignment="1">
      <alignment horizontal="right"/>
    </xf>
    <xf numFmtId="37" fontId="28" fillId="0" borderId="23" xfId="0" applyNumberFormat="1" applyFont="1" applyBorder="1" applyAlignment="1">
      <alignment horizontal="right"/>
    </xf>
    <xf numFmtId="39" fontId="28" fillId="0" borderId="23" xfId="0" applyNumberFormat="1" applyFont="1" applyBorder="1" applyAlignment="1">
      <alignment horizontal="center"/>
    </xf>
    <xf numFmtId="0" fontId="28" fillId="0" borderId="19" xfId="0" applyFont="1" applyBorder="1" applyAlignment="1">
      <alignment horizontal="center"/>
    </xf>
    <xf numFmtId="0" fontId="28" fillId="0" borderId="23" xfId="0" applyFont="1" applyBorder="1" applyAlignment="1">
      <alignment horizontal="center"/>
    </xf>
    <xf numFmtId="0" fontId="28" fillId="0" borderId="23" xfId="0" applyFont="1" applyBorder="1" applyAlignment="1">
      <alignment/>
    </xf>
    <xf numFmtId="0" fontId="0" fillId="0" borderId="0" xfId="0" applyBorder="1" applyAlignment="1">
      <alignment/>
    </xf>
    <xf numFmtId="37" fontId="28" fillId="0" borderId="19" xfId="0" applyNumberFormat="1" applyFont="1" applyBorder="1" applyAlignment="1">
      <alignment/>
    </xf>
    <xf numFmtId="191" fontId="28" fillId="0" borderId="23" xfId="54" applyNumberFormat="1" applyFont="1" applyBorder="1" applyAlignment="1">
      <alignment/>
    </xf>
    <xf numFmtId="37" fontId="28" fillId="0" borderId="21" xfId="0" applyNumberFormat="1" applyFont="1" applyBorder="1" applyAlignment="1">
      <alignment/>
    </xf>
    <xf numFmtId="191" fontId="28" fillId="0" borderId="24" xfId="54" applyNumberFormat="1" applyFont="1" applyBorder="1" applyAlignment="1">
      <alignment/>
    </xf>
    <xf numFmtId="191" fontId="28" fillId="0" borderId="19" xfId="54" applyNumberFormat="1" applyFont="1" applyFill="1" applyBorder="1" applyAlignment="1" applyProtection="1">
      <alignment vertical="center"/>
      <protection/>
    </xf>
    <xf numFmtId="191" fontId="28" fillId="0" borderId="25" xfId="54" applyNumberFormat="1" applyFont="1" applyFill="1" applyBorder="1" applyAlignment="1" applyProtection="1">
      <alignment vertical="center"/>
      <protection/>
    </xf>
    <xf numFmtId="191" fontId="28" fillId="0" borderId="26" xfId="54" applyNumberFormat="1" applyFont="1" applyFill="1" applyBorder="1" applyAlignment="1" applyProtection="1">
      <alignment vertical="center"/>
      <protection/>
    </xf>
    <xf numFmtId="191" fontId="34" fillId="0" borderId="0" xfId="0" applyNumberFormat="1" applyFont="1" applyBorder="1" applyAlignment="1">
      <alignment/>
    </xf>
    <xf numFmtId="37" fontId="36" fillId="0" borderId="19" xfId="0" applyNumberFormat="1" applyFont="1" applyBorder="1" applyAlignment="1">
      <alignment horizontal="right"/>
    </xf>
    <xf numFmtId="39" fontId="28" fillId="0" borderId="23" xfId="0" applyNumberFormat="1" applyFont="1" applyFill="1" applyBorder="1" applyAlignment="1" applyProtection="1">
      <alignment horizontal="center" vertical="center"/>
      <protection/>
    </xf>
    <xf numFmtId="37" fontId="40" fillId="0" borderId="0" xfId="0" applyNumberFormat="1" applyFont="1" applyBorder="1" applyAlignment="1">
      <alignment horizontal="right"/>
    </xf>
    <xf numFmtId="37" fontId="33" fillId="0" borderId="0" xfId="0" applyNumberFormat="1" applyFont="1" applyBorder="1" applyAlignment="1">
      <alignment/>
    </xf>
    <xf numFmtId="39" fontId="29" fillId="0" borderId="0" xfId="0" applyNumberFormat="1" applyFont="1" applyBorder="1" applyAlignment="1">
      <alignment horizontal="right"/>
    </xf>
    <xf numFmtId="37" fontId="35" fillId="0" borderId="0" xfId="0" applyNumberFormat="1" applyFont="1" applyFill="1" applyBorder="1" applyAlignment="1">
      <alignment vertical="center"/>
    </xf>
    <xf numFmtId="0" fontId="30" fillId="0" borderId="0" xfId="0" applyFont="1" applyBorder="1" applyAlignment="1">
      <alignment horizontal="center"/>
    </xf>
    <xf numFmtId="37" fontId="29" fillId="0" borderId="0" xfId="0" applyNumberFormat="1" applyFont="1" applyBorder="1" applyAlignment="1">
      <alignment horizontal="right"/>
    </xf>
    <xf numFmtId="0" fontId="36" fillId="0" borderId="21" xfId="0" applyFont="1" applyBorder="1" applyAlignment="1">
      <alignment/>
    </xf>
    <xf numFmtId="0" fontId="28" fillId="0" borderId="21" xfId="0" applyFont="1" applyBorder="1" applyAlignment="1">
      <alignment/>
    </xf>
    <xf numFmtId="0" fontId="28" fillId="0" borderId="3" xfId="0" applyFont="1" applyBorder="1" applyAlignment="1">
      <alignment/>
    </xf>
    <xf numFmtId="0" fontId="28" fillId="0" borderId="24" xfId="0" applyFont="1" applyBorder="1" applyAlignment="1">
      <alignment/>
    </xf>
    <xf numFmtId="0" fontId="14" fillId="0" borderId="0" xfId="0" applyFont="1" applyAlignment="1">
      <alignment/>
    </xf>
    <xf numFmtId="0" fontId="0" fillId="0" borderId="0" xfId="0" applyFont="1" applyAlignment="1">
      <alignment/>
    </xf>
    <xf numFmtId="0" fontId="0" fillId="0" borderId="3" xfId="0" applyFont="1" applyBorder="1" applyAlignment="1">
      <alignment/>
    </xf>
    <xf numFmtId="0" fontId="0" fillId="0" borderId="0" xfId="0" applyFill="1" applyAlignment="1">
      <alignment horizontal="justify" vertical="center" wrapText="1"/>
    </xf>
    <xf numFmtId="0" fontId="0" fillId="0" borderId="0" xfId="0" applyFont="1" applyFill="1" applyAlignment="1">
      <alignment horizontal="justify" vertical="center" wrapText="1"/>
    </xf>
    <xf numFmtId="0" fontId="33" fillId="0" borderId="0" xfId="0" applyFont="1" applyAlignment="1">
      <alignment horizontal="center" vertical="top"/>
    </xf>
    <xf numFmtId="0" fontId="0" fillId="0" borderId="3" xfId="0" applyFont="1" applyBorder="1" applyAlignment="1">
      <alignment horizontal="center"/>
    </xf>
    <xf numFmtId="37" fontId="0" fillId="0" borderId="27" xfId="54" applyNumberFormat="1" applyFont="1" applyBorder="1" applyAlignment="1">
      <alignment/>
    </xf>
    <xf numFmtId="0" fontId="41" fillId="0" borderId="0" xfId="0" applyFont="1" applyAlignment="1">
      <alignment horizontal="center"/>
    </xf>
    <xf numFmtId="0" fontId="0" fillId="0" borderId="0" xfId="0" applyFont="1" applyAlignment="1">
      <alignment horizontal="center"/>
    </xf>
    <xf numFmtId="0" fontId="0" fillId="0" borderId="3" xfId="0" applyFont="1" applyBorder="1" applyAlignment="1">
      <alignment horizontal="center"/>
    </xf>
    <xf numFmtId="191" fontId="0" fillId="0" borderId="0" xfId="54" applyNumberFormat="1" applyFont="1" applyAlignment="1">
      <alignment/>
    </xf>
    <xf numFmtId="191" fontId="0" fillId="0" borderId="15" xfId="0" applyNumberFormat="1" applyFont="1" applyBorder="1" applyAlignment="1">
      <alignment/>
    </xf>
    <xf numFmtId="191" fontId="0" fillId="0" borderId="0" xfId="0" applyNumberFormat="1" applyFont="1" applyAlignment="1">
      <alignment/>
    </xf>
    <xf numFmtId="191" fontId="0" fillId="0" borderId="0" xfId="0" applyNumberFormat="1" applyFont="1" applyBorder="1" applyAlignment="1">
      <alignment/>
    </xf>
    <xf numFmtId="191" fontId="0" fillId="0" borderId="0" xfId="0" applyNumberFormat="1" applyFont="1" applyBorder="1" applyAlignment="1">
      <alignment horizontal="right"/>
    </xf>
    <xf numFmtId="191" fontId="0" fillId="0" borderId="0" xfId="0" applyNumberFormat="1" applyFont="1" applyAlignment="1">
      <alignment horizontal="right"/>
    </xf>
    <xf numFmtId="191" fontId="0" fillId="0" borderId="27" xfId="0" applyNumberFormat="1" applyFont="1" applyBorder="1" applyAlignment="1">
      <alignment/>
    </xf>
    <xf numFmtId="0" fontId="0" fillId="0" borderId="0" xfId="0" applyFont="1" applyAlignment="1">
      <alignment horizontal="justify" vertical="center" wrapText="1"/>
    </xf>
    <xf numFmtId="0" fontId="0" fillId="0" borderId="0" xfId="0" applyFont="1" applyAlignment="1">
      <alignment horizontal="center" vertical="center" wrapText="1"/>
    </xf>
    <xf numFmtId="191" fontId="0" fillId="0" borderId="0" xfId="0" applyNumberFormat="1" applyFont="1" applyFill="1" applyAlignment="1">
      <alignment horizontal="justify" vertical="center" wrapText="1"/>
    </xf>
    <xf numFmtId="0" fontId="0" fillId="0" borderId="3" xfId="0" applyFont="1" applyBorder="1" applyAlignment="1">
      <alignment horizontal="center" vertical="center" wrapText="1"/>
    </xf>
    <xf numFmtId="0" fontId="35" fillId="0" borderId="0" xfId="0" applyFont="1" applyFill="1" applyAlignment="1">
      <alignment horizontal="justify" vertical="center" wrapText="1"/>
    </xf>
    <xf numFmtId="0" fontId="0" fillId="0" borderId="0" xfId="0" applyFont="1" applyBorder="1" applyAlignment="1">
      <alignment horizontal="center" vertical="center" wrapText="1"/>
    </xf>
    <xf numFmtId="191" fontId="0" fillId="0" borderId="0" xfId="54" applyNumberFormat="1" applyFont="1" applyBorder="1" applyAlignment="1">
      <alignment horizontal="left" vertical="center" wrapText="1" indent="2"/>
    </xf>
    <xf numFmtId="191" fontId="0" fillId="0" borderId="0" xfId="0" applyNumberFormat="1" applyFont="1" applyBorder="1" applyAlignment="1">
      <alignment horizontal="center" vertical="center" wrapText="1"/>
    </xf>
    <xf numFmtId="191" fontId="34" fillId="0" borderId="0" xfId="54" applyNumberFormat="1" applyFont="1" applyBorder="1" applyAlignment="1">
      <alignment horizontal="left" vertical="center" wrapText="1" indent="2"/>
    </xf>
    <xf numFmtId="191" fontId="0" fillId="0" borderId="0" xfId="54" applyNumberFormat="1" applyFont="1" applyAlignment="1">
      <alignment horizontal="justify" vertical="center" wrapText="1"/>
    </xf>
    <xf numFmtId="191" fontId="0" fillId="0" borderId="0" xfId="0" applyNumberFormat="1" applyFont="1" applyAlignment="1">
      <alignment horizontal="justify" vertical="center" wrapText="1"/>
    </xf>
    <xf numFmtId="191" fontId="0" fillId="0" borderId="0" xfId="0" applyNumberFormat="1" applyFont="1" applyAlignment="1" quotePrefix="1">
      <alignment/>
    </xf>
    <xf numFmtId="191" fontId="0" fillId="0" borderId="15" xfId="0" applyNumberFormat="1" applyFont="1" applyFill="1" applyBorder="1" applyAlignment="1">
      <alignment/>
    </xf>
    <xf numFmtId="43" fontId="0" fillId="0" borderId="0" xfId="54" applyNumberFormat="1" applyFont="1" applyAlignment="1">
      <alignment/>
    </xf>
    <xf numFmtId="191" fontId="0" fillId="0" borderId="0" xfId="54" applyNumberFormat="1" applyFont="1" applyAlignment="1">
      <alignment horizontal="right"/>
    </xf>
    <xf numFmtId="0" fontId="0" fillId="0" borderId="3" xfId="0" applyBorder="1" applyAlignment="1">
      <alignment/>
    </xf>
    <xf numFmtId="0" fontId="0" fillId="0" borderId="6" xfId="0" applyBorder="1" applyAlignment="1">
      <alignment horizontal="center"/>
    </xf>
    <xf numFmtId="191" fontId="0" fillId="0" borderId="27" xfId="54" applyNumberFormat="1" applyFont="1" applyFill="1" applyBorder="1" applyAlignment="1">
      <alignment/>
    </xf>
    <xf numFmtId="191" fontId="0" fillId="0" borderId="0" xfId="54" applyNumberFormat="1" applyFont="1" applyFill="1" applyAlignment="1">
      <alignment/>
    </xf>
    <xf numFmtId="191" fontId="0" fillId="0" borderId="0" xfId="0" applyNumberFormat="1" applyAlignment="1">
      <alignment/>
    </xf>
    <xf numFmtId="191" fontId="0" fillId="0" borderId="0" xfId="54" applyNumberFormat="1" applyFont="1" applyFill="1" applyAlignment="1">
      <alignment/>
    </xf>
    <xf numFmtId="191" fontId="0" fillId="0" borderId="3" xfId="54" applyNumberFormat="1" applyFont="1" applyFill="1" applyBorder="1" applyAlignment="1">
      <alignment/>
    </xf>
    <xf numFmtId="191" fontId="0" fillId="0" borderId="15" xfId="54" applyNumberFormat="1" applyFont="1" applyFill="1" applyBorder="1" applyAlignment="1">
      <alignment/>
    </xf>
    <xf numFmtId="3" fontId="8" fillId="0" borderId="0" xfId="0" applyNumberFormat="1" applyFont="1" applyAlignment="1">
      <alignment/>
    </xf>
    <xf numFmtId="3" fontId="0" fillId="0" borderId="0" xfId="0" applyNumberFormat="1" applyAlignment="1">
      <alignment/>
    </xf>
    <xf numFmtId="0" fontId="42" fillId="0" borderId="0" xfId="0" applyFont="1" applyAlignment="1">
      <alignment/>
    </xf>
    <xf numFmtId="0" fontId="0" fillId="0" borderId="0" xfId="0" applyFont="1" applyAlignment="1">
      <alignment/>
    </xf>
    <xf numFmtId="37" fontId="0" fillId="0" borderId="0" xfId="0" applyNumberFormat="1" applyFont="1" applyAlignment="1">
      <alignment/>
    </xf>
    <xf numFmtId="37" fontId="0" fillId="0" borderId="0" xfId="0" applyNumberFormat="1" applyFont="1" applyBorder="1" applyAlignment="1">
      <alignment/>
    </xf>
    <xf numFmtId="191" fontId="0" fillId="0" borderId="0" xfId="54" applyNumberFormat="1" applyFont="1" applyAlignment="1">
      <alignment/>
    </xf>
    <xf numFmtId="191" fontId="0" fillId="0" borderId="0" xfId="54" applyNumberFormat="1" applyFont="1" applyBorder="1" applyAlignment="1">
      <alignment/>
    </xf>
    <xf numFmtId="191" fontId="0" fillId="0" borderId="3" xfId="54" applyNumberFormat="1" applyFont="1" applyBorder="1" applyAlignment="1">
      <alignment/>
    </xf>
    <xf numFmtId="191" fontId="0" fillId="0" borderId="0" xfId="0" applyNumberFormat="1" applyFont="1" applyAlignment="1">
      <alignment/>
    </xf>
    <xf numFmtId="191" fontId="0" fillId="0" borderId="15" xfId="54" applyNumberFormat="1" applyFont="1" applyFill="1" applyBorder="1" applyAlignment="1">
      <alignment/>
    </xf>
    <xf numFmtId="191" fontId="0" fillId="0" borderId="0" xfId="54" applyNumberFormat="1" applyFont="1" applyFill="1" applyBorder="1" applyAlignment="1">
      <alignment/>
    </xf>
    <xf numFmtId="191" fontId="0" fillId="0" borderId="0" xfId="54" applyNumberFormat="1" applyFont="1" applyAlignment="1">
      <alignment vertical="center"/>
    </xf>
    <xf numFmtId="191" fontId="0" fillId="0" borderId="3" xfId="54" applyNumberFormat="1" applyFont="1" applyBorder="1" applyAlignment="1">
      <alignment vertical="center"/>
    </xf>
    <xf numFmtId="191" fontId="0" fillId="0" borderId="15" xfId="54" applyNumberFormat="1" applyFont="1" applyBorder="1" applyAlignment="1">
      <alignment vertical="center"/>
    </xf>
    <xf numFmtId="0" fontId="33" fillId="0" borderId="0" xfId="0" applyFont="1" applyFill="1" applyAlignment="1">
      <alignment horizontal="center"/>
    </xf>
    <xf numFmtId="43" fontId="0" fillId="0" borderId="0" xfId="54" applyFont="1" applyAlignment="1">
      <alignment/>
    </xf>
    <xf numFmtId="43" fontId="0" fillId="0" borderId="0" xfId="0" applyNumberFormat="1" applyAlignment="1">
      <alignment/>
    </xf>
    <xf numFmtId="43" fontId="0" fillId="0" borderId="0" xfId="54" applyFont="1" applyAlignment="1">
      <alignment/>
    </xf>
    <xf numFmtId="37" fontId="0" fillId="0" borderId="0" xfId="54" applyNumberFormat="1" applyFont="1" applyBorder="1" applyAlignment="1">
      <alignment/>
    </xf>
    <xf numFmtId="39" fontId="28" fillId="0" borderId="19" xfId="0" applyNumberFormat="1" applyFont="1" applyFill="1" applyBorder="1" applyAlignment="1" applyProtection="1">
      <alignment horizontal="center" vertical="center"/>
      <protection/>
    </xf>
    <xf numFmtId="191" fontId="28" fillId="0" borderId="21" xfId="54" applyNumberFormat="1" applyFont="1" applyFill="1" applyBorder="1" applyAlignment="1">
      <alignment horizontal="right"/>
    </xf>
    <xf numFmtId="0" fontId="14" fillId="0" borderId="0" xfId="0" applyFont="1" applyBorder="1" applyAlignment="1">
      <alignment/>
    </xf>
    <xf numFmtId="16" fontId="29" fillId="0" borderId="21" xfId="0" applyNumberFormat="1" applyFont="1" applyBorder="1" applyAlignment="1" quotePrefix="1">
      <alignment horizontal="center"/>
    </xf>
    <xf numFmtId="16" fontId="29" fillId="0" borderId="24" xfId="0" applyNumberFormat="1" applyFont="1" applyBorder="1" applyAlignment="1" quotePrefix="1">
      <alignment horizontal="center"/>
    </xf>
    <xf numFmtId="0" fontId="8" fillId="0" borderId="0" xfId="0" applyFont="1" applyAlignment="1">
      <alignment/>
    </xf>
    <xf numFmtId="0" fontId="8" fillId="0" borderId="0" xfId="0" applyFont="1" applyBorder="1" applyAlignment="1">
      <alignment/>
    </xf>
    <xf numFmtId="0" fontId="36" fillId="0" borderId="3" xfId="0" applyFont="1" applyBorder="1" applyAlignment="1">
      <alignment/>
    </xf>
    <xf numFmtId="0" fontId="36" fillId="0" borderId="24" xfId="0" applyFont="1" applyBorder="1" applyAlignment="1">
      <alignment/>
    </xf>
    <xf numFmtId="39" fontId="32" fillId="0" borderId="0" xfId="0" applyNumberFormat="1" applyFont="1" applyFill="1" applyBorder="1" applyAlignment="1" applyProtection="1">
      <alignment horizontal="center" vertical="center"/>
      <protection/>
    </xf>
    <xf numFmtId="0" fontId="28" fillId="0" borderId="0" xfId="0" applyNumberFormat="1" applyFont="1" applyBorder="1" applyAlignment="1">
      <alignment horizontal="center"/>
    </xf>
    <xf numFmtId="37" fontId="28" fillId="0" borderId="0" xfId="0" applyNumberFormat="1" applyFont="1" applyFill="1" applyBorder="1" applyAlignment="1">
      <alignment horizontal="right"/>
    </xf>
    <xf numFmtId="37" fontId="28" fillId="0" borderId="0" xfId="0" applyNumberFormat="1" applyFont="1" applyFill="1" applyBorder="1" applyAlignment="1">
      <alignment horizontal="center"/>
    </xf>
    <xf numFmtId="191" fontId="0" fillId="0" borderId="0" xfId="54" applyNumberFormat="1" applyFont="1" applyAlignment="1">
      <alignment/>
    </xf>
    <xf numFmtId="0" fontId="0" fillId="0" borderId="0" xfId="0" applyFont="1" applyAlignment="1">
      <alignment vertical="top" wrapText="1"/>
    </xf>
    <xf numFmtId="0" fontId="0" fillId="0" borderId="0" xfId="95" applyFont="1">
      <alignment/>
      <protection/>
    </xf>
    <xf numFmtId="37" fontId="0" fillId="0" borderId="0" xfId="95" applyNumberFormat="1" applyFont="1">
      <alignment/>
      <protection/>
    </xf>
    <xf numFmtId="37" fontId="0" fillId="0" borderId="0" xfId="95" applyNumberFormat="1" applyFont="1" applyFill="1">
      <alignment/>
      <protection/>
    </xf>
    <xf numFmtId="43" fontId="0" fillId="0" borderId="0" xfId="60" applyFont="1" applyAlignment="1">
      <alignment/>
    </xf>
    <xf numFmtId="0" fontId="0" fillId="0" borderId="0" xfId="95" applyFont="1" applyFill="1">
      <alignment/>
      <protection/>
    </xf>
    <xf numFmtId="191" fontId="0" fillId="0" borderId="3" xfId="60" applyNumberFormat="1" applyFont="1" applyFill="1" applyBorder="1" applyAlignment="1">
      <alignment/>
    </xf>
    <xf numFmtId="191" fontId="0" fillId="0" borderId="0" xfId="60" applyNumberFormat="1" applyFont="1" applyFill="1" applyAlignment="1">
      <alignment/>
    </xf>
    <xf numFmtId="191" fontId="0" fillId="0" borderId="0" xfId="60" applyNumberFormat="1" applyFont="1" applyFill="1" applyBorder="1" applyAlignment="1">
      <alignment/>
    </xf>
    <xf numFmtId="191" fontId="0" fillId="0" borderId="27" xfId="60" applyNumberFormat="1" applyFont="1" applyFill="1" applyBorder="1" applyAlignment="1">
      <alignment/>
    </xf>
    <xf numFmtId="191" fontId="0" fillId="0" borderId="15" xfId="60" applyNumberFormat="1" applyFont="1" applyFill="1" applyBorder="1" applyAlignment="1">
      <alignment/>
    </xf>
    <xf numFmtId="0" fontId="0" fillId="0" borderId="0" xfId="0" applyFont="1" applyFill="1" applyAlignment="1">
      <alignment horizontal="left" vertical="top"/>
    </xf>
    <xf numFmtId="49" fontId="0" fillId="0" borderId="0" xfId="0" applyNumberFormat="1" applyFont="1" applyAlignment="1">
      <alignment horizontal="center"/>
    </xf>
    <xf numFmtId="0" fontId="0" fillId="0" borderId="0" xfId="0" applyAlignment="1">
      <alignment vertical="top" wrapText="1"/>
    </xf>
    <xf numFmtId="0" fontId="0" fillId="0" borderId="0" xfId="0" applyFont="1" applyFill="1" applyAlignment="1">
      <alignment horizontal="justify" vertical="top" wrapText="1"/>
    </xf>
    <xf numFmtId="39" fontId="28" fillId="0" borderId="19" xfId="0" applyNumberFormat="1" applyFont="1" applyBorder="1" applyAlignment="1">
      <alignment horizontal="center"/>
    </xf>
    <xf numFmtId="0" fontId="0" fillId="0" borderId="0" xfId="0" applyFont="1" applyBorder="1" applyAlignment="1">
      <alignment/>
    </xf>
    <xf numFmtId="0" fontId="0" fillId="0" borderId="19" xfId="0" applyFont="1" applyBorder="1" applyAlignment="1">
      <alignment/>
    </xf>
    <xf numFmtId="0" fontId="0" fillId="0" borderId="23" xfId="0" applyFont="1" applyBorder="1" applyAlignment="1">
      <alignment/>
    </xf>
    <xf numFmtId="37" fontId="0" fillId="0" borderId="0" xfId="0" applyNumberFormat="1" applyFont="1" applyAlignment="1">
      <alignment vertical="center"/>
    </xf>
    <xf numFmtId="37" fontId="0" fillId="0" borderId="0" xfId="0" applyNumberFormat="1" applyFont="1" applyBorder="1" applyAlignment="1">
      <alignment vertical="center"/>
    </xf>
    <xf numFmtId="0" fontId="0" fillId="0" borderId="3" xfId="0" applyFont="1" applyBorder="1" applyAlignment="1">
      <alignment/>
    </xf>
    <xf numFmtId="0" fontId="0" fillId="0" borderId="24" xfId="0" applyFont="1" applyBorder="1" applyAlignment="1">
      <alignment/>
    </xf>
    <xf numFmtId="37" fontId="28" fillId="0" borderId="23" xfId="0" applyNumberFormat="1" applyFont="1" applyFill="1" applyBorder="1" applyAlignment="1">
      <alignment/>
    </xf>
    <xf numFmtId="37" fontId="28" fillId="0" borderId="24" xfId="0" applyNumberFormat="1" applyFont="1" applyFill="1" applyBorder="1" applyAlignment="1">
      <alignment/>
    </xf>
    <xf numFmtId="0" fontId="0" fillId="0" borderId="23" xfId="0" applyFont="1" applyFill="1" applyBorder="1" applyAlignment="1">
      <alignment/>
    </xf>
    <xf numFmtId="0" fontId="28" fillId="0" borderId="23" xfId="0" applyFont="1" applyFill="1" applyBorder="1" applyAlignment="1">
      <alignment/>
    </xf>
    <xf numFmtId="191" fontId="28" fillId="0" borderId="26" xfId="54" applyNumberFormat="1" applyFont="1" applyFill="1" applyBorder="1" applyAlignment="1">
      <alignment horizontal="right"/>
    </xf>
    <xf numFmtId="191" fontId="28" fillId="0" borderId="25" xfId="54" applyNumberFormat="1" applyFont="1" applyFill="1" applyBorder="1" applyAlignment="1">
      <alignment horizontal="right"/>
    </xf>
    <xf numFmtId="0" fontId="44" fillId="0" borderId="0" xfId="0" applyFont="1" applyAlignment="1">
      <alignment/>
    </xf>
    <xf numFmtId="191" fontId="44" fillId="0" borderId="0" xfId="0" applyNumberFormat="1" applyFont="1" applyAlignment="1">
      <alignment/>
    </xf>
    <xf numFmtId="191" fontId="44" fillId="0" borderId="19" xfId="0" applyNumberFormat="1" applyFont="1" applyBorder="1" applyAlignment="1">
      <alignment/>
    </xf>
    <xf numFmtId="191" fontId="44" fillId="0" borderId="0" xfId="0" applyNumberFormat="1" applyFont="1" applyBorder="1" applyAlignment="1">
      <alignment/>
    </xf>
    <xf numFmtId="191" fontId="44" fillId="0" borderId="23" xfId="0" applyNumberFormat="1" applyFont="1" applyBorder="1" applyAlignment="1">
      <alignment/>
    </xf>
    <xf numFmtId="0" fontId="44" fillId="0" borderId="0" xfId="0" applyFont="1" applyBorder="1" applyAlignment="1">
      <alignment/>
    </xf>
    <xf numFmtId="0" fontId="44" fillId="0" borderId="23" xfId="0" applyFont="1" applyBorder="1" applyAlignment="1">
      <alignment/>
    </xf>
    <xf numFmtId="191" fontId="45" fillId="0" borderId="0" xfId="54" applyNumberFormat="1" applyFont="1" applyBorder="1" applyAlignment="1">
      <alignment horizontal="right"/>
    </xf>
    <xf numFmtId="191" fontId="45" fillId="0" borderId="19" xfId="54" applyNumberFormat="1" applyFont="1" applyFill="1" applyBorder="1" applyAlignment="1" applyProtection="1">
      <alignment vertical="center"/>
      <protection/>
    </xf>
    <xf numFmtId="191" fontId="45" fillId="0" borderId="23" xfId="54" applyNumberFormat="1" applyFont="1" applyFill="1" applyBorder="1" applyAlignment="1" applyProtection="1">
      <alignment vertical="center"/>
      <protection/>
    </xf>
    <xf numFmtId="43" fontId="45" fillId="0" borderId="0" xfId="54" applyNumberFormat="1" applyFont="1" applyFill="1" applyBorder="1" applyAlignment="1" applyProtection="1">
      <alignment vertical="center"/>
      <protection/>
    </xf>
    <xf numFmtId="43" fontId="44" fillId="0" borderId="0" xfId="54" applyFont="1" applyAlignment="1">
      <alignment/>
    </xf>
    <xf numFmtId="37" fontId="44" fillId="0" borderId="0" xfId="0" applyNumberFormat="1" applyFont="1" applyBorder="1" applyAlignment="1">
      <alignment/>
    </xf>
    <xf numFmtId="191" fontId="0" fillId="0" borderId="0" xfId="0" applyNumberFormat="1" applyFont="1" applyFill="1" applyBorder="1" applyAlignment="1">
      <alignment/>
    </xf>
    <xf numFmtId="0" fontId="0" fillId="0" borderId="0" xfId="0" applyFont="1" applyBorder="1" applyAlignment="1">
      <alignment horizontal="center"/>
    </xf>
    <xf numFmtId="0" fontId="0" fillId="0" borderId="0" xfId="0" applyFont="1" applyAlignment="1">
      <alignment horizontal="center" vertical="center" wrapText="1"/>
    </xf>
    <xf numFmtId="191" fontId="0" fillId="0" borderId="0" xfId="54" applyNumberFormat="1" applyFont="1" applyAlignment="1">
      <alignment/>
    </xf>
    <xf numFmtId="0" fontId="29" fillId="0" borderId="0" xfId="94" applyFont="1" applyAlignment="1">
      <alignment horizontal="center"/>
      <protection/>
    </xf>
    <xf numFmtId="0" fontId="33" fillId="0" borderId="0" xfId="0" applyFont="1" applyAlignment="1">
      <alignment horizontal="left"/>
    </xf>
    <xf numFmtId="0" fontId="46" fillId="0" borderId="0" xfId="0" applyFont="1" applyAlignment="1">
      <alignment/>
    </xf>
    <xf numFmtId="0" fontId="46" fillId="0" borderId="19" xfId="0" applyFont="1" applyBorder="1" applyAlignment="1">
      <alignment/>
    </xf>
    <xf numFmtId="0" fontId="46" fillId="0" borderId="0" xfId="0" applyFont="1" applyBorder="1" applyAlignment="1">
      <alignment/>
    </xf>
    <xf numFmtId="0" fontId="47" fillId="0" borderId="23" xfId="0" applyFont="1" applyBorder="1" applyAlignment="1">
      <alignment/>
    </xf>
    <xf numFmtId="0" fontId="47" fillId="0" borderId="23" xfId="0" applyFont="1" applyFill="1" applyBorder="1" applyAlignment="1">
      <alignment/>
    </xf>
    <xf numFmtId="191" fontId="47" fillId="0" borderId="0" xfId="54" applyNumberFormat="1" applyFont="1" applyFill="1" applyBorder="1" applyAlignment="1">
      <alignment horizontal="right"/>
    </xf>
    <xf numFmtId="191" fontId="47" fillId="0" borderId="19" xfId="54" applyNumberFormat="1" applyFont="1" applyFill="1" applyBorder="1" applyAlignment="1" applyProtection="1">
      <alignment vertical="center"/>
      <protection/>
    </xf>
    <xf numFmtId="191" fontId="47" fillId="0" borderId="0" xfId="54" applyNumberFormat="1" applyFont="1" applyBorder="1" applyAlignment="1">
      <alignment horizontal="right"/>
    </xf>
    <xf numFmtId="191" fontId="47" fillId="0" borderId="23" xfId="54" applyNumberFormat="1" applyFont="1" applyBorder="1" applyAlignment="1">
      <alignment horizontal="right"/>
    </xf>
    <xf numFmtId="191" fontId="47" fillId="0" borderId="0" xfId="54" applyNumberFormat="1" applyFont="1" applyFill="1" applyBorder="1" applyAlignment="1" applyProtection="1">
      <alignment vertical="center"/>
      <protection/>
    </xf>
    <xf numFmtId="0" fontId="47" fillId="0" borderId="0" xfId="95" applyFont="1">
      <alignment/>
      <protection/>
    </xf>
    <xf numFmtId="191" fontId="47" fillId="0" borderId="0" xfId="95" applyNumberFormat="1" applyFont="1">
      <alignment/>
      <protection/>
    </xf>
    <xf numFmtId="37" fontId="47" fillId="0" borderId="0" xfId="95" applyNumberFormat="1" applyFont="1">
      <alignment/>
      <protection/>
    </xf>
    <xf numFmtId="37" fontId="47" fillId="0" borderId="0" xfId="95" applyNumberFormat="1" applyFont="1" applyFill="1">
      <alignment/>
      <protection/>
    </xf>
    <xf numFmtId="0" fontId="46" fillId="0" borderId="0" xfId="95" applyFont="1">
      <alignment/>
      <protection/>
    </xf>
    <xf numFmtId="191" fontId="46" fillId="0" borderId="0" xfId="54" applyNumberFormat="1" applyFont="1" applyAlignment="1">
      <alignment/>
    </xf>
    <xf numFmtId="191" fontId="46" fillId="0" borderId="0" xfId="0" applyNumberFormat="1" applyFont="1" applyAlignment="1">
      <alignment/>
    </xf>
    <xf numFmtId="0" fontId="33" fillId="0" borderId="0" xfId="0" applyFont="1" applyAlignment="1">
      <alignment/>
    </xf>
    <xf numFmtId="0" fontId="0" fillId="0" borderId="0" xfId="0" applyAlignment="1">
      <alignment/>
    </xf>
    <xf numFmtId="0" fontId="0" fillId="0" borderId="0" xfId="0" applyFont="1" applyAlignment="1">
      <alignment horizontal="left" vertical="center"/>
    </xf>
    <xf numFmtId="0" fontId="0" fillId="0" borderId="17" xfId="0" applyFont="1" applyBorder="1" applyAlignment="1">
      <alignment/>
    </xf>
    <xf numFmtId="0" fontId="0" fillId="0" borderId="28" xfId="0" applyFont="1" applyBorder="1" applyAlignment="1">
      <alignment/>
    </xf>
    <xf numFmtId="37" fontId="0" fillId="0" borderId="19" xfId="0" applyNumberFormat="1" applyFont="1" applyBorder="1" applyAlignment="1">
      <alignment/>
    </xf>
    <xf numFmtId="37" fontId="0" fillId="0" borderId="20" xfId="0" applyNumberFormat="1" applyFont="1" applyBorder="1" applyAlignment="1">
      <alignment/>
    </xf>
    <xf numFmtId="0" fontId="0" fillId="0" borderId="21" xfId="0" applyFont="1" applyBorder="1" applyAlignment="1">
      <alignment/>
    </xf>
    <xf numFmtId="0" fontId="0" fillId="0" borderId="18" xfId="0" applyFont="1" applyBorder="1" applyAlignment="1">
      <alignment horizontal="center"/>
    </xf>
    <xf numFmtId="43" fontId="0" fillId="0" borderId="17" xfId="54" applyFont="1" applyBorder="1" applyAlignment="1">
      <alignment/>
    </xf>
    <xf numFmtId="37" fontId="0" fillId="0" borderId="18" xfId="0" applyNumberFormat="1" applyFont="1" applyBorder="1" applyAlignment="1">
      <alignment/>
    </xf>
    <xf numFmtId="37" fontId="0" fillId="0" borderId="17" xfId="0" applyNumberFormat="1" applyFont="1" applyBorder="1" applyAlignment="1">
      <alignment/>
    </xf>
    <xf numFmtId="37" fontId="0" fillId="0" borderId="18" xfId="0" applyNumberFormat="1" applyFont="1" applyBorder="1" applyAlignment="1">
      <alignment/>
    </xf>
    <xf numFmtId="0" fontId="0" fillId="0" borderId="20" xfId="0" applyFont="1" applyBorder="1" applyAlignment="1">
      <alignment horizontal="center"/>
    </xf>
    <xf numFmtId="43" fontId="0" fillId="0" borderId="19" xfId="54" applyFont="1" applyBorder="1" applyAlignment="1">
      <alignment/>
    </xf>
    <xf numFmtId="37" fontId="0" fillId="0" borderId="20" xfId="0" applyNumberFormat="1" applyFont="1" applyBorder="1" applyAlignment="1">
      <alignment/>
    </xf>
    <xf numFmtId="37" fontId="0" fillId="0" borderId="20" xfId="0" applyNumberFormat="1" applyFont="1" applyFill="1" applyBorder="1" applyAlignment="1">
      <alignment/>
    </xf>
    <xf numFmtId="37" fontId="0" fillId="0" borderId="0" xfId="0" applyNumberFormat="1" applyFont="1" applyFill="1" applyBorder="1" applyAlignment="1">
      <alignment/>
    </xf>
    <xf numFmtId="37" fontId="0" fillId="0" borderId="20" xfId="0" applyNumberFormat="1" applyFont="1" applyFill="1" applyBorder="1" applyAlignment="1">
      <alignment/>
    </xf>
    <xf numFmtId="39" fontId="0" fillId="0" borderId="20" xfId="0" applyNumberFormat="1" applyFont="1" applyBorder="1" applyAlignment="1">
      <alignment/>
    </xf>
    <xf numFmtId="39" fontId="0" fillId="0" borderId="20" xfId="0" applyNumberFormat="1" applyFont="1" applyBorder="1" applyAlignment="1">
      <alignment/>
    </xf>
    <xf numFmtId="0" fontId="0" fillId="0" borderId="22" xfId="0" applyFont="1" applyBorder="1" applyAlignment="1">
      <alignment horizontal="center"/>
    </xf>
    <xf numFmtId="43" fontId="0" fillId="0" borderId="21" xfId="54" applyFont="1" applyBorder="1" applyAlignment="1">
      <alignment/>
    </xf>
    <xf numFmtId="37" fontId="0" fillId="0" borderId="22" xfId="0" applyNumberFormat="1" applyFont="1" applyBorder="1" applyAlignment="1">
      <alignment horizontal="center"/>
    </xf>
    <xf numFmtId="37" fontId="0" fillId="0" borderId="21" xfId="0" applyNumberFormat="1" applyFont="1" applyBorder="1" applyAlignment="1">
      <alignment horizontal="center"/>
    </xf>
    <xf numFmtId="0" fontId="0" fillId="0" borderId="29" xfId="0" applyFont="1" applyBorder="1" applyAlignment="1">
      <alignment horizontal="center"/>
    </xf>
    <xf numFmtId="0" fontId="0" fillId="0" borderId="6" xfId="0" applyFont="1" applyBorder="1" applyAlignment="1">
      <alignment/>
    </xf>
    <xf numFmtId="37" fontId="0" fillId="0" borderId="6" xfId="0" applyNumberFormat="1" applyFont="1" applyBorder="1" applyAlignment="1">
      <alignment/>
    </xf>
    <xf numFmtId="0" fontId="0" fillId="0" borderId="0" xfId="0" applyFont="1" applyAlignment="1">
      <alignment horizontal="center"/>
    </xf>
    <xf numFmtId="0" fontId="0" fillId="0" borderId="10" xfId="0" applyFont="1" applyBorder="1" applyAlignment="1">
      <alignment horizontal="center" vertical="center"/>
    </xf>
    <xf numFmtId="43" fontId="0" fillId="0" borderId="29" xfId="54" applyFont="1" applyBorder="1" applyAlignment="1">
      <alignment vertical="center" wrapText="1"/>
    </xf>
    <xf numFmtId="37" fontId="0" fillId="0" borderId="22" xfId="0" applyNumberFormat="1" applyFont="1" applyBorder="1" applyAlignment="1">
      <alignment/>
    </xf>
    <xf numFmtId="37" fontId="0" fillId="0" borderId="21" xfId="0" applyNumberFormat="1" applyFont="1" applyBorder="1" applyAlignment="1">
      <alignment/>
    </xf>
    <xf numFmtId="37" fontId="0" fillId="0" borderId="22" xfId="0" applyNumberFormat="1" applyFont="1" applyBorder="1" applyAlignment="1">
      <alignment/>
    </xf>
    <xf numFmtId="191" fontId="0" fillId="0" borderId="0" xfId="54" applyNumberFormat="1" applyFont="1" applyFill="1" applyBorder="1" applyAlignment="1">
      <alignment horizontal="left" vertical="center" wrapText="1" indent="2"/>
    </xf>
    <xf numFmtId="191" fontId="34" fillId="0" borderId="19" xfId="0" applyNumberFormat="1" applyFont="1" applyBorder="1" applyAlignment="1">
      <alignment/>
    </xf>
    <xf numFmtId="191" fontId="34" fillId="0" borderId="23" xfId="0" applyNumberFormat="1" applyFont="1" applyBorder="1" applyAlignment="1">
      <alignment/>
    </xf>
    <xf numFmtId="37" fontId="29" fillId="0" borderId="0" xfId="0" applyNumberFormat="1" applyFont="1" applyBorder="1" applyAlignment="1">
      <alignment/>
    </xf>
    <xf numFmtId="0" fontId="0" fillId="0" borderId="0" xfId="0" applyFont="1" applyAlignment="1">
      <alignment horizontal="center" vertical="top" wrapText="1"/>
    </xf>
    <xf numFmtId="191" fontId="0" fillId="0" borderId="15" xfId="54" applyNumberFormat="1" applyFont="1" applyBorder="1" applyAlignment="1">
      <alignment/>
    </xf>
    <xf numFmtId="0" fontId="0" fillId="0" borderId="0" xfId="0" applyFont="1" applyAlignment="1">
      <alignment/>
    </xf>
    <xf numFmtId="0" fontId="0" fillId="0" borderId="0" xfId="0" applyFont="1" applyAlignment="1">
      <alignment/>
    </xf>
    <xf numFmtId="37" fontId="0" fillId="0" borderId="0" xfId="0" applyNumberFormat="1" applyFont="1" applyFill="1" applyAlignment="1">
      <alignment vertical="center"/>
    </xf>
    <xf numFmtId="37" fontId="28" fillId="0" borderId="19" xfId="0" applyNumberFormat="1" applyFont="1" applyFill="1" applyBorder="1" applyAlignment="1">
      <alignment horizontal="center"/>
    </xf>
    <xf numFmtId="37" fontId="28" fillId="0" borderId="23" xfId="0" applyNumberFormat="1" applyFont="1" applyFill="1" applyBorder="1" applyAlignment="1">
      <alignment horizontal="center"/>
    </xf>
    <xf numFmtId="37" fontId="0" fillId="0" borderId="0" xfId="0" applyNumberFormat="1" applyFont="1" applyFill="1" applyBorder="1" applyAlignment="1">
      <alignment vertical="center"/>
    </xf>
    <xf numFmtId="0" fontId="28" fillId="0" borderId="23" xfId="0" applyFont="1" applyFill="1" applyBorder="1" applyAlignment="1">
      <alignment horizontal="center"/>
    </xf>
    <xf numFmtId="0" fontId="29" fillId="0" borderId="19" xfId="0" applyFont="1" applyBorder="1" applyAlignment="1">
      <alignment horizontal="center"/>
    </xf>
    <xf numFmtId="0" fontId="29" fillId="0" borderId="0" xfId="0" applyFont="1" applyBorder="1" applyAlignment="1">
      <alignment horizontal="center"/>
    </xf>
    <xf numFmtId="0" fontId="29" fillId="0" borderId="23" xfId="0" applyFont="1" applyBorder="1" applyAlignment="1">
      <alignment horizontal="center"/>
    </xf>
    <xf numFmtId="37" fontId="33" fillId="0" borderId="29" xfId="0" applyNumberFormat="1" applyFont="1" applyBorder="1" applyAlignment="1">
      <alignment horizontal="center"/>
    </xf>
    <xf numFmtId="37" fontId="33" fillId="0" borderId="30" xfId="0" applyNumberFormat="1" applyFont="1" applyBorder="1" applyAlignment="1">
      <alignment horizontal="center"/>
    </xf>
    <xf numFmtId="37" fontId="33" fillId="0" borderId="19" xfId="0" applyNumberFormat="1" applyFont="1" applyBorder="1" applyAlignment="1">
      <alignment horizontal="center"/>
    </xf>
    <xf numFmtId="37" fontId="33" fillId="0" borderId="23" xfId="0" applyNumberFormat="1" applyFont="1" applyBorder="1" applyAlignment="1">
      <alignment horizontal="center"/>
    </xf>
    <xf numFmtId="192" fontId="0" fillId="0" borderId="29" xfId="0" applyNumberFormat="1" applyFont="1" applyBorder="1" applyAlignment="1">
      <alignment horizontal="center" vertical="center"/>
    </xf>
    <xf numFmtId="192" fontId="0" fillId="0" borderId="30" xfId="0" applyNumberFormat="1" applyFont="1" applyBorder="1" applyAlignment="1">
      <alignment horizontal="center" vertical="center"/>
    </xf>
    <xf numFmtId="192" fontId="0" fillId="0" borderId="29" xfId="0" applyNumberFormat="1" applyFont="1" applyFill="1" applyBorder="1" applyAlignment="1">
      <alignment horizontal="center" vertical="center"/>
    </xf>
    <xf numFmtId="192" fontId="0" fillId="0" borderId="30" xfId="0" applyNumberFormat="1" applyFont="1" applyFill="1" applyBorder="1" applyAlignment="1">
      <alignment horizontal="center" vertical="center"/>
    </xf>
    <xf numFmtId="0" fontId="0" fillId="0" borderId="0" xfId="0" applyFont="1" applyAlignment="1">
      <alignment horizontal="left" vertical="top" wrapText="1"/>
    </xf>
    <xf numFmtId="0" fontId="29" fillId="0" borderId="17" xfId="0" applyFont="1" applyBorder="1" applyAlignment="1">
      <alignment horizontal="center"/>
    </xf>
    <xf numFmtId="0" fontId="29" fillId="0" borderId="16" xfId="0" applyFont="1" applyBorder="1" applyAlignment="1">
      <alignment horizontal="center"/>
    </xf>
    <xf numFmtId="0" fontId="29" fillId="0" borderId="28" xfId="0" applyFont="1" applyBorder="1" applyAlignment="1">
      <alignment horizontal="center"/>
    </xf>
    <xf numFmtId="49" fontId="29" fillId="0" borderId="21" xfId="0" applyNumberFormat="1" applyFont="1" applyBorder="1" applyAlignment="1">
      <alignment horizontal="center"/>
    </xf>
    <xf numFmtId="49" fontId="29" fillId="0" borderId="3" xfId="0" applyNumberFormat="1" applyFont="1" applyBorder="1" applyAlignment="1">
      <alignment horizontal="center"/>
    </xf>
    <xf numFmtId="49" fontId="29" fillId="0" borderId="24" xfId="0" applyNumberFormat="1" applyFont="1" applyBorder="1" applyAlignment="1">
      <alignment horizontal="center"/>
    </xf>
    <xf numFmtId="0" fontId="33" fillId="0" borderId="0" xfId="95" applyFont="1" applyAlignment="1">
      <alignment horizontal="center"/>
      <protection/>
    </xf>
    <xf numFmtId="37" fontId="33" fillId="0" borderId="3" xfId="95" applyNumberFormat="1" applyFont="1" applyBorder="1" applyAlignment="1">
      <alignment horizontal="center"/>
      <protection/>
    </xf>
    <xf numFmtId="0" fontId="0" fillId="0" borderId="0" xfId="0" applyFill="1" applyAlignment="1">
      <alignment horizontal="left" vertical="top" wrapText="1"/>
    </xf>
    <xf numFmtId="0" fontId="0" fillId="0" borderId="0" xfId="0" applyFont="1" applyFill="1" applyAlignment="1">
      <alignment horizontal="left" vertical="top" wrapText="1"/>
    </xf>
    <xf numFmtId="0" fontId="33" fillId="0" borderId="0" xfId="0" applyFont="1" applyAlignment="1">
      <alignment/>
    </xf>
    <xf numFmtId="0" fontId="0" fillId="0" borderId="0" xfId="0" applyAlignment="1">
      <alignment/>
    </xf>
    <xf numFmtId="0" fontId="0" fillId="0" borderId="0" xfId="0" applyAlignment="1">
      <alignment horizontal="left" vertical="center" wrapText="1"/>
    </xf>
    <xf numFmtId="0" fontId="0" fillId="0" borderId="0" xfId="0" applyFont="1" applyAlignment="1">
      <alignment horizontal="justify" vertical="center" wrapText="1"/>
    </xf>
    <xf numFmtId="0" fontId="0" fillId="0" borderId="0" xfId="0" applyAlignment="1">
      <alignment horizontal="justify" vertical="center" wrapText="1"/>
    </xf>
    <xf numFmtId="0" fontId="0" fillId="0" borderId="0" xfId="0" applyFont="1" applyAlignment="1">
      <alignment/>
    </xf>
    <xf numFmtId="0" fontId="0" fillId="0" borderId="0" xfId="0" applyFont="1" applyFill="1" applyAlignment="1">
      <alignment horizontal="left" vertical="top" wrapText="1"/>
    </xf>
    <xf numFmtId="0" fontId="0" fillId="0" borderId="0" xfId="0" applyFont="1" applyAlignment="1">
      <alignment horizontal="left" wrapText="1"/>
    </xf>
    <xf numFmtId="0" fontId="0" fillId="0" borderId="0" xfId="0" applyFont="1" applyFill="1" applyAlignment="1">
      <alignment horizontal="left" vertical="center" wrapText="1"/>
    </xf>
    <xf numFmtId="0" fontId="0" fillId="0" borderId="0" xfId="0" applyFont="1" applyFill="1" applyAlignment="1">
      <alignment horizontal="left" vertical="center" wrapText="1"/>
    </xf>
    <xf numFmtId="0" fontId="33" fillId="0" borderId="0" xfId="0" applyFont="1" applyAlignment="1">
      <alignment vertical="top" wrapText="1"/>
    </xf>
    <xf numFmtId="0" fontId="0" fillId="0" borderId="0" xfId="0" applyFont="1" applyAlignment="1">
      <alignment vertical="top" wrapText="1"/>
    </xf>
    <xf numFmtId="0" fontId="0" fillId="0" borderId="0" xfId="0" applyFont="1" applyAlignment="1">
      <alignment vertical="top" wrapText="1"/>
    </xf>
    <xf numFmtId="0" fontId="0" fillId="0" borderId="0" xfId="0" applyFont="1" applyAlignment="1">
      <alignment horizontal="left" vertical="center" wrapText="1"/>
    </xf>
    <xf numFmtId="0" fontId="0" fillId="0" borderId="0" xfId="0" applyFont="1" applyAlignment="1">
      <alignment horizontal="left" vertical="center" wrapText="1"/>
    </xf>
    <xf numFmtId="0" fontId="0" fillId="0" borderId="29"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30" xfId="0" applyFont="1" applyBorder="1" applyAlignment="1">
      <alignment horizontal="center" vertical="center" wrapText="1"/>
    </xf>
    <xf numFmtId="39" fontId="0" fillId="0" borderId="0" xfId="0" applyNumberFormat="1" applyFont="1" applyBorder="1" applyAlignment="1">
      <alignment/>
    </xf>
    <xf numFmtId="0" fontId="33" fillId="0" borderId="0" xfId="0" applyFont="1" applyAlignment="1">
      <alignment/>
    </xf>
  </cellXfs>
  <cellStyles count="109">
    <cellStyle name="Normal" xfId="0"/>
    <cellStyle name="0%" xfId="15"/>
    <cellStyle name="0.0%" xfId="16"/>
    <cellStyle name="0.00%" xfId="17"/>
    <cellStyle name="20% - Accent1" xfId="18"/>
    <cellStyle name="20% - Accent2" xfId="19"/>
    <cellStyle name="20% - Accent3" xfId="20"/>
    <cellStyle name="20% - Accent4" xfId="21"/>
    <cellStyle name="20% - Accent5" xfId="22"/>
    <cellStyle name="20% - Accent6" xfId="23"/>
    <cellStyle name="40% - Accent1" xfId="24"/>
    <cellStyle name="40% - Accent2" xfId="25"/>
    <cellStyle name="40% - Accent3" xfId="26"/>
    <cellStyle name="40% - Accent4" xfId="27"/>
    <cellStyle name="40% - Accent5" xfId="28"/>
    <cellStyle name="40% - Accent6" xfId="29"/>
    <cellStyle name="60% - Accent1" xfId="30"/>
    <cellStyle name="60% - Accent2" xfId="31"/>
    <cellStyle name="60% - Accent3" xfId="32"/>
    <cellStyle name="60% - Accent4" xfId="33"/>
    <cellStyle name="60% - Accent5" xfId="34"/>
    <cellStyle name="60% - Accent6" xfId="35"/>
    <cellStyle name="Accent1" xfId="36"/>
    <cellStyle name="Accent2" xfId="37"/>
    <cellStyle name="Accent3" xfId="38"/>
    <cellStyle name="Accent4" xfId="39"/>
    <cellStyle name="Accent5" xfId="40"/>
    <cellStyle name="Accent6" xfId="41"/>
    <cellStyle name="Bad" xfId="42"/>
    <cellStyle name="Calc Currency (0)" xfId="43"/>
    <cellStyle name="Calc Currency (2)" xfId="44"/>
    <cellStyle name="Calc Percent (0)" xfId="45"/>
    <cellStyle name="Calc Percent (1)" xfId="46"/>
    <cellStyle name="Calc Percent (2)" xfId="47"/>
    <cellStyle name="Calc Units (0)" xfId="48"/>
    <cellStyle name="Calc Units (1)" xfId="49"/>
    <cellStyle name="Calc Units (2)" xfId="50"/>
    <cellStyle name="Calculation" xfId="51"/>
    <cellStyle name="Check Cell" xfId="52"/>
    <cellStyle name="Col Heads" xfId="53"/>
    <cellStyle name="Comma" xfId="54"/>
    <cellStyle name="Comma [0]" xfId="55"/>
    <cellStyle name="Comma [00]" xfId="56"/>
    <cellStyle name="Comma,0" xfId="57"/>
    <cellStyle name="Comma,1" xfId="58"/>
    <cellStyle name="Comma,2" xfId="59"/>
    <cellStyle name="Comma_Portrade - 1st Quarter 2007" xfId="60"/>
    <cellStyle name="Currency" xfId="61"/>
    <cellStyle name="Currency [0]" xfId="62"/>
    <cellStyle name="Currency [00]" xfId="63"/>
    <cellStyle name="Currency,0" xfId="64"/>
    <cellStyle name="Currency,2" xfId="65"/>
    <cellStyle name="Date Short" xfId="66"/>
    <cellStyle name="DELTA" xfId="67"/>
    <cellStyle name="Enter Currency (0)" xfId="68"/>
    <cellStyle name="Enter Currency (2)" xfId="69"/>
    <cellStyle name="Enter Units (0)" xfId="70"/>
    <cellStyle name="Enter Units (1)" xfId="71"/>
    <cellStyle name="Enter Units (2)" xfId="72"/>
    <cellStyle name="Explanatory Text" xfId="73"/>
    <cellStyle name="Followed Hyperlink" xfId="74"/>
    <cellStyle name="Good" xfId="75"/>
    <cellStyle name="Grey" xfId="76"/>
    <cellStyle name="Header1" xfId="77"/>
    <cellStyle name="Header2" xfId="78"/>
    <cellStyle name="Heading 1" xfId="79"/>
    <cellStyle name="Heading 2" xfId="80"/>
    <cellStyle name="Heading 3" xfId="81"/>
    <cellStyle name="Heading 4" xfId="82"/>
    <cellStyle name="Hyperlink" xfId="83"/>
    <cellStyle name="Input" xfId="84"/>
    <cellStyle name="Input [yellow]" xfId="85"/>
    <cellStyle name="Link Currency (0)" xfId="86"/>
    <cellStyle name="Link Currency (2)" xfId="87"/>
    <cellStyle name="Link Units (0)" xfId="88"/>
    <cellStyle name="Link Units (1)" xfId="89"/>
    <cellStyle name="Link Units (2)" xfId="90"/>
    <cellStyle name="Linked Cell" xfId="91"/>
    <cellStyle name="Neutral" xfId="92"/>
    <cellStyle name="Normal - Style1" xfId="93"/>
    <cellStyle name="Normal_Consolidated 4th Qrtly Ann 2008 (version 1)" xfId="94"/>
    <cellStyle name="Normal_Portrade - 1st Quarter 2007" xfId="95"/>
    <cellStyle name="Note" xfId="96"/>
    <cellStyle name="Output" xfId="97"/>
    <cellStyle name="Percent" xfId="98"/>
    <cellStyle name="Percent [0]" xfId="99"/>
    <cellStyle name="Percent [00]" xfId="100"/>
    <cellStyle name="Percent [2]" xfId="101"/>
    <cellStyle name="PrePop Currency (0)" xfId="102"/>
    <cellStyle name="PrePop Currency (2)" xfId="103"/>
    <cellStyle name="PrePop Units (0)" xfId="104"/>
    <cellStyle name="PrePop Units (1)" xfId="105"/>
    <cellStyle name="PrePop Units (2)" xfId="106"/>
    <cellStyle name="Style 1" xfId="107"/>
    <cellStyle name="Text Indent A" xfId="108"/>
    <cellStyle name="Text Indent B" xfId="109"/>
    <cellStyle name="Text Indent C" xfId="110"/>
    <cellStyle name="Title" xfId="111"/>
    <cellStyle name="Total" xfId="112"/>
    <cellStyle name="Warning Text" xfId="113"/>
    <cellStyle name="一般_branch票-僑19959" xfId="114"/>
    <cellStyle name="千分位[0]_BW_Weekly cash report_031009" xfId="115"/>
    <cellStyle name="千分位_BW_Weekly cash report_031009" xfId="116"/>
    <cellStyle name="常规_DPL New Form" xfId="117"/>
    <cellStyle name="桁区切り [0.00]_PERSONAL" xfId="118"/>
    <cellStyle name="桁区切り_PERSONAL" xfId="119"/>
    <cellStyle name="標準_PERSONAL" xfId="120"/>
    <cellStyle name="通貨 [0.00]_PERSONAL" xfId="121"/>
    <cellStyle name="通貨_PERSONAL" xfId="12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67"/>
  <sheetViews>
    <sheetView showGridLines="0" zoomScale="80" zoomScaleNormal="80" zoomScalePageLayoutView="0" workbookViewId="0" topLeftCell="A34">
      <selection activeCell="D49" sqref="D49"/>
    </sheetView>
  </sheetViews>
  <sheetFormatPr defaultColWidth="8.8515625" defaultRowHeight="12.75"/>
  <cols>
    <col min="1" max="1" width="3.7109375" style="0" customWidth="1"/>
    <col min="2" max="2" width="40.140625" style="0" customWidth="1"/>
    <col min="3" max="6" width="20.7109375" style="43" customWidth="1"/>
    <col min="7" max="16384" width="11.421875" style="0" customWidth="1"/>
  </cols>
  <sheetData>
    <row r="1" ht="12.75">
      <c r="A1" s="13" t="s">
        <v>118</v>
      </c>
    </row>
    <row r="2" ht="12.75">
      <c r="A2" t="s">
        <v>119</v>
      </c>
    </row>
    <row r="4" ht="12.75">
      <c r="A4" t="s">
        <v>120</v>
      </c>
    </row>
    <row r="5" ht="12.75">
      <c r="A5" t="s">
        <v>121</v>
      </c>
    </row>
    <row r="7" spans="1:3" ht="12.75">
      <c r="A7" t="s">
        <v>122</v>
      </c>
      <c r="C7" s="32" t="s">
        <v>123</v>
      </c>
    </row>
    <row r="8" ht="12.75">
      <c r="C8" s="20" t="s">
        <v>195</v>
      </c>
    </row>
    <row r="9" spans="1:3" ht="12.75">
      <c r="A9" t="s">
        <v>124</v>
      </c>
      <c r="C9" s="32" t="s">
        <v>139</v>
      </c>
    </row>
    <row r="10" spans="1:3" ht="12.75">
      <c r="A10" t="s">
        <v>125</v>
      </c>
      <c r="C10" s="32" t="s">
        <v>140</v>
      </c>
    </row>
    <row r="11" spans="1:3" ht="12.75">
      <c r="A11" t="s">
        <v>126</v>
      </c>
      <c r="C11" s="32" t="s">
        <v>127</v>
      </c>
    </row>
    <row r="13" ht="12.75">
      <c r="A13" s="13" t="s">
        <v>128</v>
      </c>
    </row>
    <row r="15" spans="1:3" ht="12.75">
      <c r="A15" t="s">
        <v>129</v>
      </c>
      <c r="C15" s="44" t="s">
        <v>130</v>
      </c>
    </row>
    <row r="16" ht="12.75">
      <c r="C16" s="45"/>
    </row>
    <row r="17" spans="1:3" ht="12.75">
      <c r="A17" t="s">
        <v>237</v>
      </c>
      <c r="C17" s="45">
        <v>3</v>
      </c>
    </row>
    <row r="18" ht="12.75">
      <c r="C18" s="45"/>
    </row>
    <row r="19" spans="1:3" ht="12.75">
      <c r="A19" t="s">
        <v>238</v>
      </c>
      <c r="C19" s="44" t="s">
        <v>77</v>
      </c>
    </row>
    <row r="20" spans="1:3" ht="12.75">
      <c r="A20" t="s">
        <v>239</v>
      </c>
      <c r="C20" s="45"/>
    </row>
    <row r="21" ht="12.75">
      <c r="C21" s="32"/>
    </row>
    <row r="22" spans="1:3" ht="12.75">
      <c r="A22" t="s">
        <v>240</v>
      </c>
      <c r="C22" s="32" t="s">
        <v>241</v>
      </c>
    </row>
    <row r="24" ht="12.75">
      <c r="A24" t="s">
        <v>242</v>
      </c>
    </row>
    <row r="27" spans="1:3" ht="12.75">
      <c r="A27" t="s">
        <v>243</v>
      </c>
      <c r="C27" s="32"/>
    </row>
    <row r="28" ht="12.75">
      <c r="C28" s="32"/>
    </row>
    <row r="29" ht="12.75">
      <c r="C29" s="32"/>
    </row>
    <row r="30" ht="12.75">
      <c r="C30" s="32"/>
    </row>
    <row r="31" ht="12.75">
      <c r="A31" s="13" t="s">
        <v>244</v>
      </c>
    </row>
    <row r="33" ht="12.75">
      <c r="A33" t="s">
        <v>245</v>
      </c>
    </row>
    <row r="35" spans="1:6" ht="12.75">
      <c r="A35" s="295"/>
      <c r="B35" s="296"/>
      <c r="C35" s="342" t="s">
        <v>246</v>
      </c>
      <c r="D35" s="343"/>
      <c r="E35" s="342" t="s">
        <v>247</v>
      </c>
      <c r="F35" s="343"/>
    </row>
    <row r="36" spans="1:6" ht="12.75">
      <c r="A36" s="244"/>
      <c r="B36" s="245"/>
      <c r="C36" s="46" t="s">
        <v>248</v>
      </c>
      <c r="D36" s="47" t="s">
        <v>249</v>
      </c>
      <c r="E36" s="47" t="s">
        <v>248</v>
      </c>
      <c r="F36" s="47" t="s">
        <v>249</v>
      </c>
    </row>
    <row r="37" spans="1:6" ht="12.75">
      <c r="A37" s="244"/>
      <c r="B37" s="245"/>
      <c r="C37" s="48" t="s">
        <v>250</v>
      </c>
      <c r="D37" s="49" t="s">
        <v>251</v>
      </c>
      <c r="E37" s="49" t="s">
        <v>252</v>
      </c>
      <c r="F37" s="49" t="s">
        <v>251</v>
      </c>
    </row>
    <row r="38" spans="1:6" ht="12.75">
      <c r="A38" s="244"/>
      <c r="B38" s="245"/>
      <c r="C38" s="48"/>
      <c r="D38" s="49" t="s">
        <v>250</v>
      </c>
      <c r="E38" s="49"/>
      <c r="F38" s="49" t="s">
        <v>253</v>
      </c>
    </row>
    <row r="39" spans="1:6" ht="12.75">
      <c r="A39" s="244"/>
      <c r="B39" s="245"/>
      <c r="C39" s="297"/>
      <c r="D39" s="298"/>
      <c r="E39" s="298"/>
      <c r="F39" s="298"/>
    </row>
    <row r="40" spans="1:6" ht="12.75">
      <c r="A40" s="244"/>
      <c r="B40" s="245"/>
      <c r="C40" s="50">
        <v>2011</v>
      </c>
      <c r="D40" s="51">
        <v>2010</v>
      </c>
      <c r="E40" s="50">
        <f>C40</f>
        <v>2011</v>
      </c>
      <c r="F40" s="51">
        <f>D40</f>
        <v>2010</v>
      </c>
    </row>
    <row r="41" spans="1:6" ht="12.75">
      <c r="A41" s="244"/>
      <c r="B41" s="245"/>
      <c r="C41" s="48"/>
      <c r="D41" s="49"/>
      <c r="E41" s="49"/>
      <c r="F41" s="49"/>
    </row>
    <row r="42" spans="1:6" ht="12.75">
      <c r="A42" s="244"/>
      <c r="B42" s="245"/>
      <c r="C42" s="52" t="s">
        <v>78</v>
      </c>
      <c r="D42" s="53" t="s">
        <v>79</v>
      </c>
      <c r="E42" s="52" t="str">
        <f>C42</f>
        <v>31.03.2011</v>
      </c>
      <c r="F42" s="53" t="str">
        <f>D42</f>
        <v>31.03.2010</v>
      </c>
    </row>
    <row r="43" spans="1:6" ht="12.75">
      <c r="A43" s="299"/>
      <c r="B43" s="249"/>
      <c r="C43" s="54" t="s">
        <v>254</v>
      </c>
      <c r="D43" s="55" t="s">
        <v>254</v>
      </c>
      <c r="E43" s="55" t="s">
        <v>254</v>
      </c>
      <c r="F43" s="55" t="s">
        <v>254</v>
      </c>
    </row>
    <row r="44" spans="1:6" ht="12.75">
      <c r="A44" s="300">
        <v>1</v>
      </c>
      <c r="B44" s="301" t="s">
        <v>193</v>
      </c>
      <c r="C44" s="302">
        <v>536.22780041584</v>
      </c>
      <c r="D44" s="303">
        <v>1429</v>
      </c>
      <c r="E44" s="304">
        <v>1833.91880041584</v>
      </c>
      <c r="F44" s="304">
        <v>6371</v>
      </c>
    </row>
    <row r="45" spans="1:6" ht="12.75">
      <c r="A45" s="305">
        <v>2</v>
      </c>
      <c r="B45" s="306" t="s">
        <v>255</v>
      </c>
      <c r="C45" s="307">
        <v>-450.08069866473977</v>
      </c>
      <c r="D45" s="297">
        <v>-255</v>
      </c>
      <c r="E45" s="298">
        <v>-868.6856986647396</v>
      </c>
      <c r="F45" s="298">
        <v>-1939</v>
      </c>
    </row>
    <row r="46" spans="1:6" ht="12.75">
      <c r="A46" s="305">
        <v>3</v>
      </c>
      <c r="B46" s="306" t="s">
        <v>206</v>
      </c>
      <c r="C46" s="297">
        <v>-433.64104477273975</v>
      </c>
      <c r="D46" s="297">
        <v>-263</v>
      </c>
      <c r="E46" s="297">
        <v>-865.4880447727396</v>
      </c>
      <c r="F46" s="298">
        <v>-1960</v>
      </c>
    </row>
    <row r="47" spans="1:6" ht="12.75">
      <c r="A47" s="305">
        <v>4</v>
      </c>
      <c r="B47" s="306" t="s">
        <v>148</v>
      </c>
      <c r="C47" s="308">
        <v>-416.59483041884357</v>
      </c>
      <c r="D47" s="308">
        <v>-236</v>
      </c>
      <c r="E47" s="308">
        <v>-823.8708304188435</v>
      </c>
      <c r="F47" s="308">
        <v>-1790</v>
      </c>
    </row>
    <row r="48" spans="1:6" ht="12.75">
      <c r="A48" s="305"/>
      <c r="B48" s="306" t="s">
        <v>149</v>
      </c>
      <c r="C48" s="308"/>
      <c r="D48" s="309"/>
      <c r="E48" s="310"/>
      <c r="F48" s="310"/>
    </row>
    <row r="49" spans="1:6" ht="12.75">
      <c r="A49" s="305">
        <v>5</v>
      </c>
      <c r="B49" s="306" t="s">
        <v>150</v>
      </c>
      <c r="C49" s="311">
        <v>-0.2737351783094627</v>
      </c>
      <c r="D49" s="380">
        <v>-0.18</v>
      </c>
      <c r="E49" s="312">
        <v>-0.5413471608419325</v>
      </c>
      <c r="F49" s="312">
        <v>-1.34</v>
      </c>
    </row>
    <row r="50" spans="1:6" ht="12.75">
      <c r="A50" s="313">
        <v>6</v>
      </c>
      <c r="B50" s="314" t="s">
        <v>151</v>
      </c>
      <c r="C50" s="315" t="s">
        <v>152</v>
      </c>
      <c r="D50" s="316" t="s">
        <v>152</v>
      </c>
      <c r="E50" s="315" t="s">
        <v>152</v>
      </c>
      <c r="F50" s="315" t="s">
        <v>152</v>
      </c>
    </row>
    <row r="51" spans="1:6" ht="6" customHeight="1">
      <c r="A51" s="317"/>
      <c r="B51" s="318"/>
      <c r="C51" s="319"/>
      <c r="D51" s="319"/>
      <c r="E51" s="319"/>
      <c r="F51" s="318"/>
    </row>
    <row r="52" spans="1:6" ht="12.75">
      <c r="A52" s="320"/>
      <c r="B52" s="196"/>
      <c r="C52" s="344" t="s">
        <v>153</v>
      </c>
      <c r="D52" s="345"/>
      <c r="E52" s="344" t="s">
        <v>154</v>
      </c>
      <c r="F52" s="345"/>
    </row>
    <row r="53" spans="1:6" ht="30" customHeight="1">
      <c r="A53" s="321">
        <v>7</v>
      </c>
      <c r="B53" s="322" t="s">
        <v>155</v>
      </c>
      <c r="C53" s="348">
        <v>0.05611128110637437</v>
      </c>
      <c r="D53" s="349"/>
      <c r="E53" s="346">
        <v>0.05475647439780435</v>
      </c>
      <c r="F53" s="347"/>
    </row>
    <row r="54" spans="1:6" ht="12.75">
      <c r="A54" s="196"/>
      <c r="B54" s="196"/>
      <c r="C54" s="197"/>
      <c r="D54" s="197"/>
      <c r="E54" s="197"/>
      <c r="F54" s="197"/>
    </row>
    <row r="55" spans="1:6" ht="12.75">
      <c r="A55" s="13" t="s">
        <v>156</v>
      </c>
      <c r="B55" s="196"/>
      <c r="C55" s="197"/>
      <c r="D55" s="197"/>
      <c r="E55" s="197"/>
      <c r="F55" s="197" t="s">
        <v>157</v>
      </c>
    </row>
    <row r="56" spans="1:6" ht="12.75">
      <c r="A56" s="196"/>
      <c r="B56" s="196"/>
      <c r="C56" s="197"/>
      <c r="D56" s="197"/>
      <c r="E56" s="197"/>
      <c r="F56" s="197"/>
    </row>
    <row r="57" spans="1:6" ht="12.75">
      <c r="A57" s="295"/>
      <c r="B57" s="296"/>
      <c r="C57" s="342" t="s">
        <v>246</v>
      </c>
      <c r="D57" s="343"/>
      <c r="E57" s="342" t="s">
        <v>247</v>
      </c>
      <c r="F57" s="343"/>
    </row>
    <row r="58" spans="1:6" ht="12.75">
      <c r="A58" s="244"/>
      <c r="B58" s="245"/>
      <c r="C58" s="46" t="s">
        <v>248</v>
      </c>
      <c r="D58" s="47" t="s">
        <v>249</v>
      </c>
      <c r="E58" s="47" t="s">
        <v>248</v>
      </c>
      <c r="F58" s="47" t="s">
        <v>249</v>
      </c>
    </row>
    <row r="59" spans="1:6" ht="12.75">
      <c r="A59" s="244"/>
      <c r="B59" s="245"/>
      <c r="C59" s="48" t="s">
        <v>250</v>
      </c>
      <c r="D59" s="49" t="s">
        <v>251</v>
      </c>
      <c r="E59" s="49" t="s">
        <v>252</v>
      </c>
      <c r="F59" s="49" t="s">
        <v>251</v>
      </c>
    </row>
    <row r="60" spans="1:6" ht="12.75">
      <c r="A60" s="244"/>
      <c r="B60" s="245"/>
      <c r="C60" s="48"/>
      <c r="D60" s="49" t="s">
        <v>250</v>
      </c>
      <c r="E60" s="49"/>
      <c r="F60" s="49" t="s">
        <v>253</v>
      </c>
    </row>
    <row r="61" spans="1:6" ht="12.75">
      <c r="A61" s="244"/>
      <c r="B61" s="245"/>
      <c r="C61" s="297"/>
      <c r="D61" s="298"/>
      <c r="E61" s="298"/>
      <c r="F61" s="298"/>
    </row>
    <row r="62" spans="1:6" ht="12.75">
      <c r="A62" s="244"/>
      <c r="B62" s="245"/>
      <c r="C62" s="50">
        <f>C40</f>
        <v>2011</v>
      </c>
      <c r="D62" s="51">
        <f>D40</f>
        <v>2010</v>
      </c>
      <c r="E62" s="50">
        <f>E40</f>
        <v>2011</v>
      </c>
      <c r="F62" s="51">
        <f>F40</f>
        <v>2010</v>
      </c>
    </row>
    <row r="63" spans="1:6" ht="12.75">
      <c r="A63" s="244"/>
      <c r="B63" s="245"/>
      <c r="C63" s="48"/>
      <c r="D63" s="49"/>
      <c r="E63" s="49"/>
      <c r="F63" s="49"/>
    </row>
    <row r="64" spans="1:6" ht="12.75">
      <c r="A64" s="244"/>
      <c r="B64" s="245"/>
      <c r="C64" s="52" t="str">
        <f>C42</f>
        <v>31.03.2011</v>
      </c>
      <c r="D64" s="53" t="str">
        <f>D42</f>
        <v>31.03.2010</v>
      </c>
      <c r="E64" s="52" t="str">
        <f>E42</f>
        <v>31.03.2011</v>
      </c>
      <c r="F64" s="53" t="str">
        <f>F42</f>
        <v>31.03.2010</v>
      </c>
    </row>
    <row r="65" spans="1:6" ht="12.75">
      <c r="A65" s="299"/>
      <c r="B65" s="249"/>
      <c r="C65" s="54" t="s">
        <v>254</v>
      </c>
      <c r="D65" s="55" t="s">
        <v>254</v>
      </c>
      <c r="E65" s="55" t="s">
        <v>254</v>
      </c>
      <c r="F65" s="55" t="s">
        <v>254</v>
      </c>
    </row>
    <row r="66" spans="1:6" ht="12.75">
      <c r="A66" s="300">
        <v>1</v>
      </c>
      <c r="B66" s="301" t="s">
        <v>158</v>
      </c>
      <c r="C66" s="302">
        <v>12.03516</v>
      </c>
      <c r="D66" s="303">
        <v>2</v>
      </c>
      <c r="E66" s="304">
        <v>12.03516</v>
      </c>
      <c r="F66" s="304">
        <v>10</v>
      </c>
    </row>
    <row r="67" spans="1:6" ht="12.75">
      <c r="A67" s="313">
        <v>2</v>
      </c>
      <c r="B67" s="314" t="s">
        <v>159</v>
      </c>
      <c r="C67" s="323">
        <v>21.611</v>
      </c>
      <c r="D67" s="324">
        <v>39</v>
      </c>
      <c r="E67" s="325">
        <v>64.63414201</v>
      </c>
      <c r="F67" s="325">
        <v>70</v>
      </c>
    </row>
  </sheetData>
  <sheetProtection/>
  <mergeCells count="8">
    <mergeCell ref="C57:D57"/>
    <mergeCell ref="E57:F57"/>
    <mergeCell ref="E53:F53"/>
    <mergeCell ref="C53:D53"/>
    <mergeCell ref="C35:D35"/>
    <mergeCell ref="E35:F35"/>
    <mergeCell ref="C52:D52"/>
    <mergeCell ref="E52:F52"/>
  </mergeCells>
  <printOptions/>
  <pageMargins left="0.5" right="0.2" top="0.75" bottom="0.2" header="0.511811023622047" footer="0.511811023622047"/>
  <pageSetup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dimension ref="A1:S218"/>
  <sheetViews>
    <sheetView showGridLines="0" zoomScale="80" zoomScaleNormal="80" zoomScalePageLayoutView="0" workbookViewId="0" topLeftCell="A1">
      <selection activeCell="U24" sqref="U24"/>
    </sheetView>
  </sheetViews>
  <sheetFormatPr defaultColWidth="9.140625" defaultRowHeight="12.75"/>
  <cols>
    <col min="1" max="1" width="34.8515625" style="2" customWidth="1"/>
    <col min="2" max="2" width="1.1484375" style="81" customWidth="1"/>
    <col min="3" max="3" width="13.8515625" style="2" customWidth="1"/>
    <col min="4" max="4" width="2.421875" style="88" customWidth="1"/>
    <col min="5" max="5" width="14.7109375" style="88" customWidth="1"/>
    <col min="6" max="6" width="2.8515625" style="88" customWidth="1"/>
    <col min="7" max="7" width="14.7109375" style="88" hidden="1" customWidth="1"/>
    <col min="8" max="8" width="1.7109375" style="88" hidden="1" customWidth="1"/>
    <col min="9" max="9" width="14.7109375" style="88" hidden="1" customWidth="1"/>
    <col min="10" max="10" width="2.00390625" style="81" hidden="1" customWidth="1"/>
    <col min="11" max="11" width="14.7109375" style="88" hidden="1" customWidth="1"/>
    <col min="12" max="12" width="2.00390625" style="81" hidden="1" customWidth="1"/>
    <col min="13" max="13" width="14.7109375" style="88" hidden="1" customWidth="1"/>
    <col min="14" max="14" width="2.28125" style="0" hidden="1" customWidth="1"/>
    <col min="15" max="15" width="15.00390625" style="0" customWidth="1"/>
    <col min="16" max="16" width="1.28515625" style="81" customWidth="1"/>
    <col min="17" max="17" width="14.7109375" style="2" customWidth="1"/>
    <col min="18" max="18" width="1.28515625" style="81" customWidth="1"/>
    <col min="19" max="19" width="13.140625" style="2" bestFit="1" customWidth="1"/>
    <col min="20" max="16384" width="9.140625" style="2" customWidth="1"/>
  </cols>
  <sheetData>
    <row r="1" spans="1:16" ht="15.75">
      <c r="A1" s="152" t="s">
        <v>194</v>
      </c>
      <c r="B1" s="88"/>
      <c r="C1" s="88"/>
      <c r="F1" s="215"/>
      <c r="J1" s="215"/>
      <c r="L1"/>
      <c r="M1"/>
      <c r="N1" s="81"/>
      <c r="O1" s="2"/>
      <c r="P1" s="2"/>
    </row>
    <row r="2" spans="1:18" s="4" customFormat="1" ht="15">
      <c r="A2" s="4" t="s">
        <v>70</v>
      </c>
      <c r="B2" s="87"/>
      <c r="C2" s="87"/>
      <c r="D2" s="87"/>
      <c r="E2" s="87"/>
      <c r="F2" s="6"/>
      <c r="G2" s="87"/>
      <c r="H2" s="87"/>
      <c r="I2" s="87"/>
      <c r="J2" s="6"/>
      <c r="K2" s="87"/>
      <c r="N2" s="100"/>
      <c r="R2" s="100"/>
    </row>
    <row r="3" spans="1:16" ht="15">
      <c r="A3" s="5" t="s">
        <v>19</v>
      </c>
      <c r="B3" s="88"/>
      <c r="C3" s="88"/>
      <c r="F3" s="5"/>
      <c r="J3" s="5"/>
      <c r="L3"/>
      <c r="M3"/>
      <c r="N3" s="81"/>
      <c r="O3" s="2"/>
      <c r="P3" s="2"/>
    </row>
    <row r="4" spans="1:16" ht="15">
      <c r="A4" s="6" t="s">
        <v>41</v>
      </c>
      <c r="B4" s="88"/>
      <c r="C4" s="88"/>
      <c r="F4" s="5"/>
      <c r="J4" s="5"/>
      <c r="L4"/>
      <c r="M4"/>
      <c r="N4" s="81"/>
      <c r="O4" s="2"/>
      <c r="P4" s="2"/>
    </row>
    <row r="5" spans="1:16" ht="15">
      <c r="A5" s="6"/>
      <c r="B5" s="88"/>
      <c r="C5" s="88"/>
      <c r="F5" s="5"/>
      <c r="J5" s="5"/>
      <c r="L5"/>
      <c r="M5"/>
      <c r="N5" s="81"/>
      <c r="O5" s="2"/>
      <c r="P5" s="2"/>
    </row>
    <row r="6" spans="1:17" ht="15">
      <c r="A6" s="6" t="s">
        <v>196</v>
      </c>
      <c r="B6" s="88"/>
      <c r="C6" s="351" t="s">
        <v>225</v>
      </c>
      <c r="D6" s="352"/>
      <c r="E6" s="353"/>
      <c r="F6" s="6"/>
      <c r="G6" s="351" t="s">
        <v>225</v>
      </c>
      <c r="H6" s="352"/>
      <c r="I6" s="353"/>
      <c r="J6" s="6"/>
      <c r="K6" s="351" t="s">
        <v>225</v>
      </c>
      <c r="L6" s="352"/>
      <c r="M6" s="353"/>
      <c r="N6" s="81"/>
      <c r="O6" s="351" t="s">
        <v>220</v>
      </c>
      <c r="P6" s="352"/>
      <c r="Q6" s="353"/>
    </row>
    <row r="7" spans="2:18" ht="15">
      <c r="B7" s="7"/>
      <c r="C7" s="106" t="s">
        <v>21</v>
      </c>
      <c r="D7" s="78"/>
      <c r="E7" s="107" t="s">
        <v>21</v>
      </c>
      <c r="F7" s="78"/>
      <c r="G7" s="106" t="s">
        <v>219</v>
      </c>
      <c r="H7" s="78"/>
      <c r="I7" s="107" t="s">
        <v>219</v>
      </c>
      <c r="J7" s="78"/>
      <c r="K7" s="106" t="s">
        <v>218</v>
      </c>
      <c r="L7" s="131"/>
      <c r="M7" s="107" t="s">
        <v>218</v>
      </c>
      <c r="N7" s="78"/>
      <c r="O7" s="339" t="s">
        <v>221</v>
      </c>
      <c r="P7" s="340"/>
      <c r="Q7" s="341"/>
      <c r="R7" s="78"/>
    </row>
    <row r="8" spans="2:18" ht="15">
      <c r="B8" s="80"/>
      <c r="C8" s="216" t="s">
        <v>23</v>
      </c>
      <c r="D8" s="80"/>
      <c r="E8" s="217" t="s">
        <v>22</v>
      </c>
      <c r="F8" s="80"/>
      <c r="G8" s="216" t="s">
        <v>132</v>
      </c>
      <c r="H8" s="80"/>
      <c r="I8" s="217" t="s">
        <v>133</v>
      </c>
      <c r="J8" s="80"/>
      <c r="K8" s="216" t="s">
        <v>131</v>
      </c>
      <c r="L8" s="131"/>
      <c r="M8" s="217" t="s">
        <v>134</v>
      </c>
      <c r="N8" s="80"/>
      <c r="O8" s="354" t="s">
        <v>80</v>
      </c>
      <c r="P8" s="355"/>
      <c r="Q8" s="356"/>
      <c r="R8" s="80"/>
    </row>
    <row r="9" spans="2:18" ht="15">
      <c r="B9" s="8"/>
      <c r="C9" s="108" t="s">
        <v>24</v>
      </c>
      <c r="D9" s="86"/>
      <c r="E9" s="109" t="s">
        <v>224</v>
      </c>
      <c r="F9" s="81"/>
      <c r="G9" s="108" t="s">
        <v>224</v>
      </c>
      <c r="H9" s="86"/>
      <c r="I9" s="109" t="s">
        <v>135</v>
      </c>
      <c r="K9" s="108" t="s">
        <v>224</v>
      </c>
      <c r="L9" s="131"/>
      <c r="M9" s="109" t="s">
        <v>135</v>
      </c>
      <c r="N9" s="86"/>
      <c r="O9" s="108" t="s">
        <v>24</v>
      </c>
      <c r="P9" s="78"/>
      <c r="Q9" s="109" t="s">
        <v>224</v>
      </c>
      <c r="R9" s="86"/>
    </row>
    <row r="10" spans="2:18" ht="15">
      <c r="B10" s="7"/>
      <c r="C10" s="106" t="s">
        <v>197</v>
      </c>
      <c r="D10" s="78"/>
      <c r="E10" s="107" t="s">
        <v>197</v>
      </c>
      <c r="F10" s="81"/>
      <c r="G10" s="106" t="s">
        <v>197</v>
      </c>
      <c r="H10" s="78"/>
      <c r="I10" s="107" t="s">
        <v>197</v>
      </c>
      <c r="K10" s="106" t="s">
        <v>197</v>
      </c>
      <c r="L10" s="131"/>
      <c r="M10" s="107" t="s">
        <v>197</v>
      </c>
      <c r="N10" s="78"/>
      <c r="O10" s="106" t="s">
        <v>197</v>
      </c>
      <c r="Q10" s="107" t="s">
        <v>197</v>
      </c>
      <c r="R10" s="78"/>
    </row>
    <row r="11" spans="1:19" s="3" customFormat="1" ht="14.25">
      <c r="A11" s="218" t="s">
        <v>193</v>
      </c>
      <c r="B11" s="10"/>
      <c r="C11" s="110">
        <v>536227.80041584</v>
      </c>
      <c r="D11" s="10"/>
      <c r="E11" s="133">
        <v>1429138</v>
      </c>
      <c r="F11" s="219"/>
      <c r="G11" s="110">
        <f>O11-K11</f>
        <v>1195491.80041584</v>
      </c>
      <c r="H11" s="10"/>
      <c r="I11" s="133">
        <v>2405480</v>
      </c>
      <c r="J11" s="219"/>
      <c r="K11" s="132">
        <v>638427</v>
      </c>
      <c r="L11" s="243"/>
      <c r="M11" s="250">
        <v>2536553</v>
      </c>
      <c r="N11" s="12"/>
      <c r="O11" s="114">
        <v>1833918.80041584</v>
      </c>
      <c r="P11" s="10"/>
      <c r="Q11" s="111">
        <v>6371171</v>
      </c>
      <c r="R11" s="10"/>
      <c r="S11" s="10"/>
    </row>
    <row r="12" spans="1:19" s="3" customFormat="1" ht="14.25">
      <c r="A12" s="218" t="s">
        <v>198</v>
      </c>
      <c r="B12" s="10"/>
      <c r="C12" s="112">
        <v>-51928.60163615993</v>
      </c>
      <c r="D12" s="10"/>
      <c r="E12" s="135">
        <v>-709107</v>
      </c>
      <c r="F12" s="219"/>
      <c r="G12" s="112">
        <f>O12-K12</f>
        <v>-458231.60163615993</v>
      </c>
      <c r="H12" s="10"/>
      <c r="I12" s="135">
        <v>-894365</v>
      </c>
      <c r="J12" s="219"/>
      <c r="K12" s="134">
        <v>-368347</v>
      </c>
      <c r="L12" s="243"/>
      <c r="M12" s="251">
        <v>-1159814</v>
      </c>
      <c r="N12" s="12"/>
      <c r="O12" s="214">
        <v>-826578.6016361599</v>
      </c>
      <c r="P12" s="10"/>
      <c r="Q12" s="113">
        <v>-2763287</v>
      </c>
      <c r="R12" s="10"/>
      <c r="S12" s="10"/>
    </row>
    <row r="13" spans="1:19" s="3" customFormat="1" ht="14.25">
      <c r="A13" s="11" t="s">
        <v>199</v>
      </c>
      <c r="B13" s="10"/>
      <c r="C13" s="110">
        <v>484299.19877968007</v>
      </c>
      <c r="D13" s="10"/>
      <c r="E13" s="111">
        <v>720031</v>
      </c>
      <c r="F13" s="82"/>
      <c r="G13" s="110">
        <f>SUM(G11:G12)</f>
        <v>737260.1987796801</v>
      </c>
      <c r="H13" s="10"/>
      <c r="I13" s="111">
        <f>SUM(I11:I12)</f>
        <v>1511115</v>
      </c>
      <c r="J13" s="82"/>
      <c r="K13" s="110">
        <f>SUM(K11:K12)</f>
        <v>270080</v>
      </c>
      <c r="L13" s="10">
        <f>SUM(L11:L12)</f>
        <v>0</v>
      </c>
      <c r="M13" s="115">
        <v>1376739</v>
      </c>
      <c r="N13" s="12"/>
      <c r="O13" s="114">
        <v>1007340.1987796801</v>
      </c>
      <c r="P13" s="10"/>
      <c r="Q13" s="111">
        <v>3607884</v>
      </c>
      <c r="R13" s="10"/>
      <c r="S13" s="10"/>
    </row>
    <row r="14" spans="1:19" s="3" customFormat="1" ht="14.25">
      <c r="A14" s="218"/>
      <c r="B14" s="27"/>
      <c r="C14" s="132"/>
      <c r="D14" s="21"/>
      <c r="E14" s="130"/>
      <c r="F14" s="219"/>
      <c r="G14" s="132"/>
      <c r="H14" s="21"/>
      <c r="I14" s="130"/>
      <c r="J14" s="219"/>
      <c r="K14" s="132"/>
      <c r="L14" s="243"/>
      <c r="M14" s="252"/>
      <c r="N14" s="12"/>
      <c r="O14" s="114"/>
      <c r="P14" s="10"/>
      <c r="Q14" s="111"/>
      <c r="R14" s="10"/>
      <c r="S14" s="10"/>
    </row>
    <row r="15" spans="1:19" s="3" customFormat="1" ht="14.25">
      <c r="A15" s="218" t="s">
        <v>200</v>
      </c>
      <c r="B15" s="12"/>
      <c r="C15" s="114">
        <v>195841.56429440016</v>
      </c>
      <c r="D15" s="12"/>
      <c r="E15" s="133">
        <v>343426</v>
      </c>
      <c r="F15" s="219"/>
      <c r="G15" s="114">
        <f>O15-K15</f>
        <v>475699.56429440016</v>
      </c>
      <c r="H15" s="12"/>
      <c r="I15" s="133">
        <v>43070</v>
      </c>
      <c r="J15" s="219"/>
      <c r="K15" s="132">
        <v>248779</v>
      </c>
      <c r="L15" s="243"/>
      <c r="M15" s="250">
        <v>15387</v>
      </c>
      <c r="N15" s="12"/>
      <c r="O15" s="114">
        <v>724478.5642944002</v>
      </c>
      <c r="P15" s="12"/>
      <c r="Q15" s="115">
        <v>401883</v>
      </c>
      <c r="R15" s="12"/>
      <c r="S15" s="12"/>
    </row>
    <row r="16" spans="1:19" s="3" customFormat="1" ht="14.25">
      <c r="A16" s="218" t="s">
        <v>201</v>
      </c>
      <c r="B16" s="12"/>
      <c r="C16" s="114">
        <v>-135175.59638408</v>
      </c>
      <c r="D16" s="12"/>
      <c r="E16" s="133">
        <v>-74438</v>
      </c>
      <c r="F16" s="219"/>
      <c r="G16" s="114">
        <f>O16-K16</f>
        <v>-192886.59638408</v>
      </c>
      <c r="H16" s="12"/>
      <c r="I16" s="133">
        <v>-212344</v>
      </c>
      <c r="J16" s="219"/>
      <c r="K16" s="132">
        <v>-62503</v>
      </c>
      <c r="L16" s="243"/>
      <c r="M16" s="250">
        <v>-361371</v>
      </c>
      <c r="N16" s="12"/>
      <c r="O16" s="114">
        <v>-255389.59638408</v>
      </c>
      <c r="P16" s="12"/>
      <c r="Q16" s="115">
        <v>-648153</v>
      </c>
      <c r="R16" s="12"/>
      <c r="S16" s="12"/>
    </row>
    <row r="17" spans="1:19" s="3" customFormat="1" ht="14.25">
      <c r="A17" s="218" t="s">
        <v>202</v>
      </c>
      <c r="B17" s="12"/>
      <c r="C17" s="114">
        <v>-972401.72334474</v>
      </c>
      <c r="D17" s="12"/>
      <c r="E17" s="133">
        <v>-1219176</v>
      </c>
      <c r="F17" s="219"/>
      <c r="G17" s="114">
        <f>O17-K17</f>
        <v>-1594434.72334474</v>
      </c>
      <c r="H17" s="12"/>
      <c r="I17" s="133">
        <v>-2062641</v>
      </c>
      <c r="J17" s="219"/>
      <c r="K17" s="132">
        <v>-686046</v>
      </c>
      <c r="L17" s="243"/>
      <c r="M17" s="250">
        <v>-1949471</v>
      </c>
      <c r="N17" s="12"/>
      <c r="O17" s="114">
        <v>-2280480.72334474</v>
      </c>
      <c r="P17" s="12"/>
      <c r="Q17" s="115">
        <v>-5231288</v>
      </c>
      <c r="R17" s="12"/>
      <c r="S17" s="12"/>
    </row>
    <row r="18" spans="1:19" s="3" customFormat="1" ht="14.25">
      <c r="A18" s="218" t="s">
        <v>203</v>
      </c>
      <c r="B18" s="14"/>
      <c r="C18" s="214">
        <v>-22644.142010000003</v>
      </c>
      <c r="D18" s="12"/>
      <c r="E18" s="135">
        <v>-24911</v>
      </c>
      <c r="F18" s="219"/>
      <c r="G18" s="214">
        <f>O18-K18</f>
        <v>-43023.14201</v>
      </c>
      <c r="H18" s="12"/>
      <c r="I18" s="135">
        <v>-22635</v>
      </c>
      <c r="J18" s="219"/>
      <c r="K18" s="134">
        <v>-21611</v>
      </c>
      <c r="L18" s="243"/>
      <c r="M18" s="251">
        <v>-22019</v>
      </c>
      <c r="N18" s="12"/>
      <c r="O18" s="116">
        <v>-64634.14201</v>
      </c>
      <c r="P18" s="12"/>
      <c r="Q18" s="117">
        <v>-69565</v>
      </c>
      <c r="R18" s="12"/>
      <c r="S18" s="14"/>
    </row>
    <row r="19" spans="1:19" s="3" customFormat="1" ht="14.25">
      <c r="A19" s="13" t="s">
        <v>204</v>
      </c>
      <c r="B19" s="10"/>
      <c r="C19" s="110">
        <v>-450080.6986647398</v>
      </c>
      <c r="D19" s="10"/>
      <c r="E19" s="111">
        <v>-255068</v>
      </c>
      <c r="F19" s="83"/>
      <c r="G19" s="110">
        <f>SUM(G13:G18)</f>
        <v>-617384.6986647397</v>
      </c>
      <c r="H19" s="10"/>
      <c r="I19" s="111">
        <f>SUM(I13:I18)</f>
        <v>-743435</v>
      </c>
      <c r="J19" s="83"/>
      <c r="K19" s="110">
        <f>SUM(K13:K18)</f>
        <v>-251301</v>
      </c>
      <c r="L19" s="10">
        <f>SUM(L13:L18)</f>
        <v>0</v>
      </c>
      <c r="M19" s="115">
        <v>-940735</v>
      </c>
      <c r="N19" s="12"/>
      <c r="O19" s="114">
        <v>-868685.6986647396</v>
      </c>
      <c r="P19" s="10"/>
      <c r="Q19" s="111">
        <v>-1939239</v>
      </c>
      <c r="R19" s="10"/>
      <c r="S19" s="10"/>
    </row>
    <row r="20" spans="1:19" s="3" customFormat="1" ht="14.25">
      <c r="A20" s="218"/>
      <c r="B20" s="27"/>
      <c r="C20" s="132"/>
      <c r="D20" s="21"/>
      <c r="E20" s="130"/>
      <c r="F20" s="219"/>
      <c r="G20" s="132"/>
      <c r="H20" s="21"/>
      <c r="I20" s="130"/>
      <c r="J20" s="219"/>
      <c r="K20" s="132"/>
      <c r="L20" s="243"/>
      <c r="M20" s="253"/>
      <c r="N20" s="12"/>
      <c r="O20" s="118"/>
      <c r="P20" s="10"/>
      <c r="Q20" s="111"/>
      <c r="R20" s="10"/>
      <c r="S20" s="14"/>
    </row>
    <row r="21" spans="1:19" s="3" customFormat="1" ht="14.25">
      <c r="A21" s="218" t="s">
        <v>205</v>
      </c>
      <c r="B21" s="14"/>
      <c r="C21" s="118">
        <v>16439.653892000002</v>
      </c>
      <c r="D21" s="14"/>
      <c r="E21" s="133">
        <v>-8426</v>
      </c>
      <c r="F21" s="219"/>
      <c r="G21" s="118">
        <f>O21-K21</f>
        <v>9954.653892</v>
      </c>
      <c r="H21" s="14"/>
      <c r="I21" s="133">
        <v>-5949</v>
      </c>
      <c r="J21" s="219"/>
      <c r="K21" s="134">
        <v>-6757</v>
      </c>
      <c r="L21" s="243"/>
      <c r="M21" s="115">
        <v>-5953</v>
      </c>
      <c r="N21" s="12"/>
      <c r="O21" s="116">
        <v>3197.6538920000003</v>
      </c>
      <c r="P21" s="10"/>
      <c r="Q21" s="113">
        <v>-20328</v>
      </c>
      <c r="R21" s="10"/>
      <c r="S21" s="14"/>
    </row>
    <row r="22" spans="1:19" s="3" customFormat="1" ht="15" thickBot="1">
      <c r="A22" s="13" t="s">
        <v>206</v>
      </c>
      <c r="B22" s="10"/>
      <c r="C22" s="119">
        <v>-433641.04477273975</v>
      </c>
      <c r="D22" s="10"/>
      <c r="E22" s="120">
        <v>-263494</v>
      </c>
      <c r="F22" s="83"/>
      <c r="G22" s="119">
        <f>SUM(G19:G21)</f>
        <v>-607430.0447727398</v>
      </c>
      <c r="H22" s="10"/>
      <c r="I22" s="120">
        <f>SUM(I19:I21)</f>
        <v>-749384</v>
      </c>
      <c r="J22" s="83"/>
      <c r="K22" s="119">
        <f>SUM(K19:K21)</f>
        <v>-258058</v>
      </c>
      <c r="L22" s="10">
        <f>SUM(L19:L21)</f>
        <v>0</v>
      </c>
      <c r="M22" s="254">
        <v>-946688</v>
      </c>
      <c r="N22" s="12"/>
      <c r="O22" s="255">
        <v>-865488.0447727396</v>
      </c>
      <c r="P22" s="10"/>
      <c r="Q22" s="120">
        <v>-1959567</v>
      </c>
      <c r="R22" s="10"/>
      <c r="S22" s="10"/>
    </row>
    <row r="23" spans="3:19" s="275" customFormat="1" ht="15" thickTop="1">
      <c r="C23" s="276"/>
      <c r="D23" s="277"/>
      <c r="E23" s="278"/>
      <c r="F23" s="277"/>
      <c r="G23" s="244"/>
      <c r="H23" s="243"/>
      <c r="I23" s="130"/>
      <c r="J23" s="219"/>
      <c r="K23" s="276"/>
      <c r="L23" s="277"/>
      <c r="M23" s="279"/>
      <c r="N23" s="280"/>
      <c r="O23" s="281">
        <v>-1.1641532182693481E-10</v>
      </c>
      <c r="P23" s="282"/>
      <c r="Q23" s="283"/>
      <c r="R23" s="282"/>
      <c r="S23" s="284"/>
    </row>
    <row r="24" spans="1:19" s="3" customFormat="1" ht="14.25">
      <c r="A24" s="218" t="s">
        <v>207</v>
      </c>
      <c r="B24" s="196"/>
      <c r="C24" s="244"/>
      <c r="D24" s="243"/>
      <c r="E24" s="130"/>
      <c r="F24" s="219"/>
      <c r="G24" s="244"/>
      <c r="H24" s="243"/>
      <c r="I24" s="130"/>
      <c r="J24" s="219"/>
      <c r="K24" s="244"/>
      <c r="L24" s="243"/>
      <c r="M24" s="253"/>
      <c r="N24" s="12"/>
      <c r="O24" s="118"/>
      <c r="P24" s="10"/>
      <c r="Q24" s="111"/>
      <c r="R24" s="10"/>
      <c r="S24" s="14"/>
    </row>
    <row r="25" spans="1:19" s="3" customFormat="1" ht="14.25">
      <c r="A25" s="218" t="s">
        <v>208</v>
      </c>
      <c r="B25" s="14"/>
      <c r="C25" s="118">
        <v>-416594.83041884354</v>
      </c>
      <c r="D25" s="14"/>
      <c r="E25" s="133">
        <v>-236023</v>
      </c>
      <c r="F25" s="219"/>
      <c r="G25" s="118">
        <f>O25-K25</f>
        <v>-565470.8304188435</v>
      </c>
      <c r="H25" s="14"/>
      <c r="I25" s="133">
        <v>-656703</v>
      </c>
      <c r="J25" s="219"/>
      <c r="K25" s="136">
        <v>-258400</v>
      </c>
      <c r="L25" s="243"/>
      <c r="M25" s="115">
        <v>-897329</v>
      </c>
      <c r="N25" s="12"/>
      <c r="O25" s="118">
        <v>-823870.8304188435</v>
      </c>
      <c r="P25" s="10"/>
      <c r="Q25" s="111">
        <v>-1790056</v>
      </c>
      <c r="R25" s="10"/>
      <c r="S25" s="14"/>
    </row>
    <row r="26" spans="1:19" s="3" customFormat="1" ht="14.25">
      <c r="A26" s="218" t="s">
        <v>209</v>
      </c>
      <c r="B26" s="14"/>
      <c r="C26" s="118">
        <v>-17046.214353895994</v>
      </c>
      <c r="D26" s="14"/>
      <c r="E26" s="133">
        <v>-27471</v>
      </c>
      <c r="F26" s="219"/>
      <c r="G26" s="118">
        <f>O26-K26</f>
        <v>-41959.21435389599</v>
      </c>
      <c r="H26" s="14"/>
      <c r="I26" s="133">
        <v>-92681</v>
      </c>
      <c r="J26" s="219"/>
      <c r="K26" s="136">
        <v>342</v>
      </c>
      <c r="L26" s="243"/>
      <c r="M26" s="115">
        <v>-49359</v>
      </c>
      <c r="N26" s="12"/>
      <c r="O26" s="118">
        <v>-41617.21435389599</v>
      </c>
      <c r="P26" s="10"/>
      <c r="Q26" s="111">
        <v>-169511</v>
      </c>
      <c r="R26" s="10"/>
      <c r="S26" s="14"/>
    </row>
    <row r="27" spans="1:19" s="3" customFormat="1" ht="15" thickBot="1">
      <c r="A27" s="218"/>
      <c r="B27" s="97"/>
      <c r="C27" s="137">
        <v>-433641.0447727395</v>
      </c>
      <c r="D27" s="97"/>
      <c r="E27" s="138">
        <v>-263494</v>
      </c>
      <c r="F27" s="219"/>
      <c r="G27" s="137">
        <f>SUM(G25:G26)</f>
        <v>-607430.0447727395</v>
      </c>
      <c r="H27" s="97"/>
      <c r="I27" s="138">
        <f>SUM(I25:I26)</f>
        <v>-749384</v>
      </c>
      <c r="J27" s="219"/>
      <c r="K27" s="137">
        <f>SUM(K25:K26)</f>
        <v>-258058</v>
      </c>
      <c r="L27" s="97">
        <f>SUM(L25:L26)</f>
        <v>0</v>
      </c>
      <c r="M27" s="138">
        <v>-946688</v>
      </c>
      <c r="N27" s="12"/>
      <c r="O27" s="121">
        <v>-865488.0447727395</v>
      </c>
      <c r="P27" s="10"/>
      <c r="Q27" s="122">
        <v>-1959567</v>
      </c>
      <c r="R27" s="10"/>
      <c r="S27" s="14"/>
    </row>
    <row r="28" spans="2:19" s="256" customFormat="1" ht="15" thickTop="1">
      <c r="B28" s="257"/>
      <c r="C28" s="258"/>
      <c r="D28" s="259"/>
      <c r="E28" s="260"/>
      <c r="F28" s="261"/>
      <c r="G28" s="327">
        <f>G27-G22</f>
        <v>0</v>
      </c>
      <c r="H28" s="139"/>
      <c r="I28" s="328">
        <f>I22-I27</f>
        <v>0</v>
      </c>
      <c r="J28" s="219"/>
      <c r="K28" s="258"/>
      <c r="L28" s="259"/>
      <c r="M28" s="262"/>
      <c r="N28" s="263"/>
      <c r="O28" s="264"/>
      <c r="P28" s="263"/>
      <c r="Q28" s="265"/>
      <c r="R28" s="263"/>
      <c r="S28" s="266"/>
    </row>
    <row r="29" spans="1:19" s="3" customFormat="1" ht="14.25">
      <c r="A29" s="11" t="s">
        <v>82</v>
      </c>
      <c r="B29" s="73"/>
      <c r="C29" s="123"/>
      <c r="D29" s="73"/>
      <c r="E29" s="245"/>
      <c r="F29" s="82"/>
      <c r="G29" s="123"/>
      <c r="H29" s="73"/>
      <c r="I29" s="245"/>
      <c r="J29" s="82"/>
      <c r="K29" s="123"/>
      <c r="L29" s="243"/>
      <c r="M29" s="245"/>
      <c r="N29" s="10"/>
      <c r="O29" s="118"/>
      <c r="P29" s="10"/>
      <c r="Q29" s="124"/>
      <c r="R29" s="10"/>
      <c r="S29" s="14"/>
    </row>
    <row r="30" spans="1:19" s="3" customFormat="1" ht="14.25">
      <c r="A30" s="15" t="s">
        <v>83</v>
      </c>
      <c r="B30" s="90"/>
      <c r="C30" s="140"/>
      <c r="D30" s="90"/>
      <c r="E30" s="245"/>
      <c r="F30" s="84"/>
      <c r="G30" s="140"/>
      <c r="H30" s="90"/>
      <c r="I30" s="245"/>
      <c r="J30" s="84"/>
      <c r="K30" s="140"/>
      <c r="L30" s="243"/>
      <c r="M30" s="245"/>
      <c r="N30" s="16"/>
      <c r="O30" s="125"/>
      <c r="P30" s="16"/>
      <c r="Q30" s="126"/>
      <c r="R30" s="16"/>
      <c r="S30" s="16"/>
    </row>
    <row r="31" spans="1:19" s="3" customFormat="1" ht="14.25">
      <c r="A31" s="246" t="s">
        <v>84</v>
      </c>
      <c r="B31" s="101"/>
      <c r="C31" s="213">
        <f>C25/Equity!B18/0.1</f>
        <v>-0.27373517824471116</v>
      </c>
      <c r="D31" s="101"/>
      <c r="E31" s="141">
        <v>-1.34</v>
      </c>
      <c r="F31" s="247"/>
      <c r="G31" s="213">
        <v>0</v>
      </c>
      <c r="H31" s="101"/>
      <c r="I31" s="141">
        <v>-0.49</v>
      </c>
      <c r="J31" s="247"/>
      <c r="K31" s="213">
        <v>-0.19</v>
      </c>
      <c r="L31" s="243"/>
      <c r="M31" s="141">
        <v>-0.67</v>
      </c>
      <c r="N31" s="17"/>
      <c r="O31" s="242">
        <v>-0.54</v>
      </c>
      <c r="P31" s="16"/>
      <c r="Q31" s="127">
        <v>-1.34</v>
      </c>
      <c r="R31" s="17"/>
      <c r="S31" s="222"/>
    </row>
    <row r="32" spans="1:19" s="3" customFormat="1" ht="14.25">
      <c r="A32" s="246" t="s">
        <v>85</v>
      </c>
      <c r="B32" s="18"/>
      <c r="C32" s="128" t="s">
        <v>86</v>
      </c>
      <c r="D32" s="23"/>
      <c r="E32" s="129" t="s">
        <v>86</v>
      </c>
      <c r="F32" s="247"/>
      <c r="G32" s="128" t="s">
        <v>86</v>
      </c>
      <c r="H32" s="23"/>
      <c r="I32" s="129" t="s">
        <v>86</v>
      </c>
      <c r="J32" s="247"/>
      <c r="K32" s="128" t="s">
        <v>86</v>
      </c>
      <c r="L32" s="243"/>
      <c r="M32" s="129" t="s">
        <v>86</v>
      </c>
      <c r="N32" s="24"/>
      <c r="O32" s="128" t="s">
        <v>86</v>
      </c>
      <c r="P32" s="24"/>
      <c r="Q32" s="129" t="s">
        <v>86</v>
      </c>
      <c r="R32" s="24"/>
      <c r="S32" s="223"/>
    </row>
    <row r="33" spans="1:19" s="3" customFormat="1" ht="14.25">
      <c r="A33" s="246"/>
      <c r="B33" s="16"/>
      <c r="C33" s="125"/>
      <c r="D33" s="16"/>
      <c r="E33" s="245"/>
      <c r="F33" s="247"/>
      <c r="G33" s="125"/>
      <c r="H33" s="16"/>
      <c r="I33" s="245"/>
      <c r="J33" s="247"/>
      <c r="K33" s="125"/>
      <c r="L33" s="243"/>
      <c r="M33" s="129"/>
      <c r="N33" s="16"/>
      <c r="O33" s="125"/>
      <c r="P33" s="16"/>
      <c r="Q33" s="126"/>
      <c r="R33" s="16"/>
      <c r="S33" s="16"/>
    </row>
    <row r="34" spans="1:19" s="3" customFormat="1" ht="14.25">
      <c r="A34" s="334" t="s">
        <v>87</v>
      </c>
      <c r="B34" s="225"/>
      <c r="C34" s="335" t="s">
        <v>88</v>
      </c>
      <c r="D34" s="225"/>
      <c r="E34" s="336" t="s">
        <v>88</v>
      </c>
      <c r="F34" s="337"/>
      <c r="G34" s="335" t="s">
        <v>88</v>
      </c>
      <c r="H34" s="225"/>
      <c r="I34" s="336" t="s">
        <v>88</v>
      </c>
      <c r="J34" s="337"/>
      <c r="K34" s="335" t="s">
        <v>88</v>
      </c>
      <c r="L34" s="225"/>
      <c r="M34" s="338" t="s">
        <v>88</v>
      </c>
      <c r="N34" s="224"/>
      <c r="O34" s="335" t="s">
        <v>88</v>
      </c>
      <c r="P34" s="224"/>
      <c r="Q34" s="336" t="s">
        <v>88</v>
      </c>
      <c r="R34" s="224"/>
      <c r="S34" s="225"/>
    </row>
    <row r="35" spans="1:18" s="3" customFormat="1" ht="14.25">
      <c r="A35" s="196"/>
      <c r="B35" s="88"/>
      <c r="C35" s="148"/>
      <c r="D35" s="220"/>
      <c r="E35" s="221"/>
      <c r="F35" s="243"/>
      <c r="G35" s="148"/>
      <c r="H35" s="220"/>
      <c r="I35" s="221"/>
      <c r="J35" s="243"/>
      <c r="K35" s="148"/>
      <c r="L35" s="248"/>
      <c r="M35" s="249"/>
      <c r="N35" s="81"/>
      <c r="O35" s="149"/>
      <c r="P35" s="150"/>
      <c r="Q35" s="151"/>
      <c r="R35" s="81"/>
    </row>
    <row r="36" spans="1:18" s="85" customFormat="1" ht="15">
      <c r="A36" s="145"/>
      <c r="B36" s="104"/>
      <c r="C36" s="146"/>
      <c r="D36" s="146"/>
      <c r="E36" s="146"/>
      <c r="F36" s="146"/>
      <c r="G36" s="146"/>
      <c r="H36" s="146"/>
      <c r="I36" s="146"/>
      <c r="J36" s="243"/>
      <c r="K36" s="146"/>
      <c r="M36" s="146"/>
      <c r="P36" s="81"/>
      <c r="Q36" s="146"/>
      <c r="R36" s="81"/>
    </row>
    <row r="37" spans="1:18" s="85" customFormat="1" ht="42.75" customHeight="1">
      <c r="A37" s="350" t="s">
        <v>72</v>
      </c>
      <c r="B37" s="350"/>
      <c r="C37" s="350"/>
      <c r="D37" s="350"/>
      <c r="E37" s="350"/>
      <c r="F37" s="350"/>
      <c r="G37" s="350"/>
      <c r="H37" s="350"/>
      <c r="I37" s="350"/>
      <c r="J37" s="350"/>
      <c r="K37" s="350"/>
      <c r="L37" s="350"/>
      <c r="M37" s="350"/>
      <c r="N37" s="350"/>
      <c r="O37" s="350"/>
      <c r="P37" s="350"/>
      <c r="Q37" s="350"/>
      <c r="R37" s="19"/>
    </row>
    <row r="38" spans="1:18" s="85" customFormat="1" ht="14.25">
      <c r="A38" s="196"/>
      <c r="B38" s="19"/>
      <c r="C38" s="16"/>
      <c r="D38" s="90"/>
      <c r="E38" s="16"/>
      <c r="F38" s="16"/>
      <c r="G38" s="21"/>
      <c r="H38" s="27"/>
      <c r="I38" s="27"/>
      <c r="J38" s="27"/>
      <c r="K38" s="16"/>
      <c r="L38" s="74"/>
      <c r="M38" s="16"/>
      <c r="P38" s="19"/>
      <c r="Q38" s="16"/>
      <c r="R38" s="19"/>
    </row>
    <row r="39" spans="1:18" s="85" customFormat="1" ht="15">
      <c r="A39" s="143"/>
      <c r="B39" s="19"/>
      <c r="C39" s="147"/>
      <c r="D39" s="142"/>
      <c r="E39" s="147"/>
      <c r="F39" s="147"/>
      <c r="G39" s="329"/>
      <c r="H39" s="329"/>
      <c r="I39" s="329"/>
      <c r="J39" s="329"/>
      <c r="K39" s="147"/>
      <c r="L39" s="143"/>
      <c r="M39" s="147"/>
      <c r="N39" s="83"/>
      <c r="O39" s="83"/>
      <c r="P39" s="144"/>
      <c r="Q39" s="147"/>
      <c r="R39" s="19"/>
    </row>
    <row r="40" spans="2:18" s="85" customFormat="1" ht="14.25">
      <c r="B40" s="19"/>
      <c r="C40" s="19"/>
      <c r="D40" s="91"/>
      <c r="E40" s="91"/>
      <c r="F40" s="91"/>
      <c r="G40" s="89"/>
      <c r="H40" s="89"/>
      <c r="I40" s="89"/>
      <c r="J40" s="89"/>
      <c r="K40" s="91"/>
      <c r="M40" s="91"/>
      <c r="P40" s="19"/>
      <c r="Q40" s="19"/>
      <c r="R40" s="19"/>
    </row>
    <row r="41" spans="2:18" s="3" customFormat="1" ht="14.25">
      <c r="B41" s="19"/>
      <c r="C41" s="19"/>
      <c r="D41" s="91"/>
      <c r="E41" s="91"/>
      <c r="F41" s="91"/>
      <c r="G41" s="89"/>
      <c r="H41" s="89"/>
      <c r="I41" s="89"/>
      <c r="J41" s="243"/>
      <c r="K41" s="91"/>
      <c r="L41" s="85"/>
      <c r="M41" s="91"/>
      <c r="P41" s="19"/>
      <c r="Q41" s="19"/>
      <c r="R41" s="19"/>
    </row>
    <row r="42" spans="1:18" s="3" customFormat="1" ht="14.25">
      <c r="A42" s="20"/>
      <c r="B42" s="19"/>
      <c r="C42" s="19"/>
      <c r="D42" s="90"/>
      <c r="E42" s="90"/>
      <c r="F42" s="90"/>
      <c r="G42" s="89"/>
      <c r="H42" s="89"/>
      <c r="I42" s="89"/>
      <c r="J42" s="243"/>
      <c r="K42" s="90"/>
      <c r="L42" s="74"/>
      <c r="M42" s="90"/>
      <c r="P42" s="19"/>
      <c r="Q42" s="16"/>
      <c r="R42" s="19"/>
    </row>
    <row r="43" spans="2:18" s="3" customFormat="1" ht="14.25">
      <c r="B43" s="19"/>
      <c r="C43" s="19"/>
      <c r="D43" s="91"/>
      <c r="E43" s="91"/>
      <c r="F43" s="91"/>
      <c r="G43" s="89"/>
      <c r="H43" s="89"/>
      <c r="I43" s="89"/>
      <c r="J43" s="243"/>
      <c r="K43" s="91"/>
      <c r="L43" s="85"/>
      <c r="M43" s="91"/>
      <c r="P43" s="19"/>
      <c r="Q43" s="19"/>
      <c r="R43" s="19"/>
    </row>
    <row r="44" spans="2:18" s="3" customFormat="1" ht="14.25">
      <c r="B44" s="19"/>
      <c r="C44" s="19"/>
      <c r="D44" s="91"/>
      <c r="E44" s="91"/>
      <c r="F44" s="91"/>
      <c r="G44" s="89"/>
      <c r="H44" s="89"/>
      <c r="I44" s="89"/>
      <c r="J44" s="243"/>
      <c r="K44" s="91"/>
      <c r="L44" s="85"/>
      <c r="M44" s="91"/>
      <c r="P44" s="19"/>
      <c r="Q44" s="19"/>
      <c r="R44" s="19"/>
    </row>
    <row r="45" spans="2:18" s="3" customFormat="1" ht="14.25">
      <c r="B45" s="22"/>
      <c r="C45" s="22"/>
      <c r="D45" s="92"/>
      <c r="E45" s="92"/>
      <c r="F45" s="92"/>
      <c r="G45" s="89"/>
      <c r="H45" s="89"/>
      <c r="I45" s="89"/>
      <c r="J45" s="243"/>
      <c r="K45" s="92"/>
      <c r="L45" s="85"/>
      <c r="M45" s="92"/>
      <c r="P45" s="22"/>
      <c r="Q45" s="17"/>
      <c r="R45" s="22"/>
    </row>
    <row r="46" spans="2:18" s="3" customFormat="1" ht="14.25">
      <c r="B46" s="24"/>
      <c r="C46" s="24"/>
      <c r="D46" s="93"/>
      <c r="E46" s="93"/>
      <c r="F46" s="93"/>
      <c r="G46" s="89"/>
      <c r="H46" s="89"/>
      <c r="I46" s="89"/>
      <c r="J46" s="243"/>
      <c r="K46" s="93"/>
      <c r="L46" s="85"/>
      <c r="M46" s="93"/>
      <c r="P46" s="24"/>
      <c r="Q46" s="23"/>
      <c r="R46" s="24"/>
    </row>
    <row r="47" spans="2:18" s="3" customFormat="1" ht="14.25">
      <c r="B47" s="25"/>
      <c r="C47" s="25"/>
      <c r="D47" s="94"/>
      <c r="E47" s="94"/>
      <c r="F47" s="94"/>
      <c r="G47" s="89"/>
      <c r="H47" s="89"/>
      <c r="I47" s="89"/>
      <c r="J47" s="243"/>
      <c r="K47" s="94"/>
      <c r="L47" s="85"/>
      <c r="M47" s="94"/>
      <c r="P47" s="25"/>
      <c r="Q47" s="25"/>
      <c r="R47" s="25"/>
    </row>
    <row r="48" spans="2:18" s="3" customFormat="1" ht="14.25">
      <c r="B48" s="22"/>
      <c r="C48" s="22"/>
      <c r="D48" s="95"/>
      <c r="E48" s="95"/>
      <c r="F48" s="95"/>
      <c r="G48" s="89"/>
      <c r="H48" s="89"/>
      <c r="I48" s="89"/>
      <c r="J48" s="243"/>
      <c r="K48" s="95"/>
      <c r="L48" s="85"/>
      <c r="M48" s="95"/>
      <c r="P48" s="22"/>
      <c r="Q48" s="26"/>
      <c r="R48" s="22"/>
    </row>
    <row r="49" spans="2:18" s="3" customFormat="1" ht="14.25">
      <c r="B49" s="21"/>
      <c r="C49" s="21"/>
      <c r="D49" s="96"/>
      <c r="E49" s="96"/>
      <c r="F49" s="96"/>
      <c r="G49" s="89"/>
      <c r="H49" s="89"/>
      <c r="I49" s="89"/>
      <c r="J49" s="243"/>
      <c r="K49" s="96"/>
      <c r="L49" s="85"/>
      <c r="M49" s="96"/>
      <c r="P49" s="21"/>
      <c r="Q49" s="21"/>
      <c r="R49" s="21"/>
    </row>
    <row r="50" spans="2:18" s="3" customFormat="1" ht="14.25">
      <c r="B50" s="21"/>
      <c r="C50" s="21"/>
      <c r="D50" s="96"/>
      <c r="E50" s="96"/>
      <c r="F50" s="96"/>
      <c r="G50" s="89"/>
      <c r="H50" s="89"/>
      <c r="I50" s="89"/>
      <c r="J50" s="81"/>
      <c r="K50" s="96"/>
      <c r="L50" s="85"/>
      <c r="M50" s="96"/>
      <c r="P50" s="21"/>
      <c r="Q50" s="21"/>
      <c r="R50" s="21"/>
    </row>
    <row r="51" spans="2:18" s="3" customFormat="1" ht="14.25">
      <c r="B51" s="21"/>
      <c r="C51" s="27"/>
      <c r="D51" s="89"/>
      <c r="E51" s="89"/>
      <c r="F51" s="89"/>
      <c r="G51" s="89"/>
      <c r="H51" s="89"/>
      <c r="I51" s="89"/>
      <c r="J51" s="81"/>
      <c r="K51" s="89"/>
      <c r="L51" s="85"/>
      <c r="M51" s="89"/>
      <c r="P51" s="21"/>
      <c r="Q51" s="27"/>
      <c r="R51" s="21"/>
    </row>
    <row r="52" spans="2:18" s="3" customFormat="1" ht="14.25">
      <c r="B52" s="21"/>
      <c r="C52" s="27"/>
      <c r="D52" s="89"/>
      <c r="E52" s="89"/>
      <c r="F52" s="89"/>
      <c r="G52" s="89"/>
      <c r="H52" s="89"/>
      <c r="I52" s="89"/>
      <c r="J52" s="81"/>
      <c r="K52" s="89"/>
      <c r="L52" s="85"/>
      <c r="M52" s="89"/>
      <c r="P52" s="21"/>
      <c r="Q52" s="27"/>
      <c r="R52" s="21"/>
    </row>
    <row r="53" spans="2:18" s="3" customFormat="1" ht="14.25">
      <c r="B53" s="21"/>
      <c r="C53" s="27"/>
      <c r="D53" s="89"/>
      <c r="E53" s="89"/>
      <c r="F53" s="89"/>
      <c r="G53" s="89"/>
      <c r="H53" s="89"/>
      <c r="I53" s="89"/>
      <c r="J53" s="81"/>
      <c r="K53" s="89"/>
      <c r="L53" s="85"/>
      <c r="M53" s="89"/>
      <c r="P53" s="21"/>
      <c r="Q53" s="27"/>
      <c r="R53" s="21"/>
    </row>
    <row r="54" spans="2:18" s="3" customFormat="1" ht="14.25">
      <c r="B54" s="21"/>
      <c r="C54" s="27"/>
      <c r="D54" s="89"/>
      <c r="E54" s="89"/>
      <c r="F54" s="89"/>
      <c r="G54" s="89"/>
      <c r="H54" s="89"/>
      <c r="I54" s="89"/>
      <c r="J54" s="81"/>
      <c r="K54" s="89"/>
      <c r="L54" s="85"/>
      <c r="M54" s="89"/>
      <c r="P54" s="21"/>
      <c r="Q54" s="27"/>
      <c r="R54" s="21"/>
    </row>
    <row r="55" spans="2:18" s="3" customFormat="1" ht="14.25">
      <c r="B55" s="21"/>
      <c r="C55" s="27"/>
      <c r="D55" s="89"/>
      <c r="E55" s="89"/>
      <c r="F55" s="89"/>
      <c r="G55" s="89"/>
      <c r="H55" s="89"/>
      <c r="I55" s="89"/>
      <c r="J55" s="81"/>
      <c r="K55" s="89"/>
      <c r="L55" s="85"/>
      <c r="M55" s="89"/>
      <c r="P55" s="21"/>
      <c r="Q55" s="27"/>
      <c r="R55" s="21"/>
    </row>
    <row r="56" spans="2:18" s="3" customFormat="1" ht="14.25">
      <c r="B56" s="21"/>
      <c r="C56" s="27"/>
      <c r="D56" s="89"/>
      <c r="E56" s="89"/>
      <c r="F56" s="89"/>
      <c r="G56" s="89"/>
      <c r="H56" s="89"/>
      <c r="I56" s="89"/>
      <c r="J56" s="81"/>
      <c r="K56" s="89"/>
      <c r="L56" s="85"/>
      <c r="M56" s="89"/>
      <c r="P56" s="21"/>
      <c r="Q56" s="27"/>
      <c r="R56" s="21"/>
    </row>
    <row r="57" spans="2:18" s="3" customFormat="1" ht="14.25">
      <c r="B57" s="21"/>
      <c r="C57" s="27"/>
      <c r="D57" s="89"/>
      <c r="E57" s="89"/>
      <c r="F57" s="89"/>
      <c r="G57" s="89"/>
      <c r="H57" s="89"/>
      <c r="I57" s="89"/>
      <c r="J57" s="81"/>
      <c r="K57" s="89"/>
      <c r="L57" s="85"/>
      <c r="M57" s="89"/>
      <c r="P57" s="21"/>
      <c r="Q57" s="27"/>
      <c r="R57" s="21"/>
    </row>
    <row r="58" spans="2:18" s="3" customFormat="1" ht="14.25">
      <c r="B58" s="21"/>
      <c r="C58" s="27"/>
      <c r="D58" s="89"/>
      <c r="E58" s="89"/>
      <c r="F58" s="89"/>
      <c r="G58" s="89"/>
      <c r="H58" s="89"/>
      <c r="I58" s="89"/>
      <c r="J58" s="81"/>
      <c r="K58" s="89"/>
      <c r="L58" s="85"/>
      <c r="M58" s="89"/>
      <c r="P58" s="21"/>
      <c r="Q58" s="27"/>
      <c r="R58" s="21"/>
    </row>
    <row r="59" spans="2:18" s="3" customFormat="1" ht="14.25">
      <c r="B59" s="21"/>
      <c r="C59" s="27"/>
      <c r="D59" s="89"/>
      <c r="E59" s="89"/>
      <c r="F59" s="89"/>
      <c r="G59" s="89"/>
      <c r="H59" s="89"/>
      <c r="I59" s="89"/>
      <c r="J59" s="81"/>
      <c r="K59" s="89"/>
      <c r="L59" s="85"/>
      <c r="M59" s="89"/>
      <c r="P59" s="21"/>
      <c r="Q59" s="27"/>
      <c r="R59" s="21"/>
    </row>
    <row r="60" spans="2:18" s="3" customFormat="1" ht="14.25">
      <c r="B60" s="21"/>
      <c r="C60" s="27"/>
      <c r="D60" s="89"/>
      <c r="E60" s="89"/>
      <c r="F60" s="89"/>
      <c r="G60" s="89"/>
      <c r="H60" s="89"/>
      <c r="I60" s="89"/>
      <c r="J60" s="81"/>
      <c r="K60" s="89"/>
      <c r="L60" s="85"/>
      <c r="M60" s="89"/>
      <c r="P60" s="21"/>
      <c r="Q60" s="27"/>
      <c r="R60" s="21"/>
    </row>
    <row r="61" spans="2:18" s="3" customFormat="1" ht="14.25">
      <c r="B61" s="21"/>
      <c r="C61" s="27"/>
      <c r="D61" s="89"/>
      <c r="E61" s="89"/>
      <c r="F61" s="89"/>
      <c r="G61" s="89"/>
      <c r="H61" s="89"/>
      <c r="I61" s="89"/>
      <c r="J61" s="81"/>
      <c r="K61" s="89"/>
      <c r="L61" s="85"/>
      <c r="M61" s="89"/>
      <c r="P61" s="21"/>
      <c r="Q61" s="27"/>
      <c r="R61" s="21"/>
    </row>
    <row r="62" spans="2:18" s="3" customFormat="1" ht="14.25">
      <c r="B62" s="21"/>
      <c r="C62" s="27"/>
      <c r="D62" s="89"/>
      <c r="E62" s="89"/>
      <c r="F62" s="89"/>
      <c r="G62" s="89"/>
      <c r="H62" s="89"/>
      <c r="I62" s="89"/>
      <c r="J62" s="81"/>
      <c r="K62" s="89"/>
      <c r="L62" s="85"/>
      <c r="M62" s="89"/>
      <c r="P62" s="21"/>
      <c r="Q62" s="27"/>
      <c r="R62" s="21"/>
    </row>
    <row r="63" spans="2:18" s="3" customFormat="1" ht="14.25">
      <c r="B63" s="21"/>
      <c r="C63" s="27"/>
      <c r="D63" s="89"/>
      <c r="E63" s="89"/>
      <c r="F63" s="89"/>
      <c r="G63" s="89"/>
      <c r="H63" s="89"/>
      <c r="I63" s="89"/>
      <c r="J63" s="81"/>
      <c r="K63" s="89"/>
      <c r="L63" s="85"/>
      <c r="M63" s="89"/>
      <c r="P63" s="21"/>
      <c r="Q63" s="27"/>
      <c r="R63" s="21"/>
    </row>
    <row r="64" spans="2:18" s="3" customFormat="1" ht="14.25">
      <c r="B64" s="21"/>
      <c r="C64" s="27"/>
      <c r="D64" s="89"/>
      <c r="E64" s="89"/>
      <c r="F64" s="89"/>
      <c r="G64" s="89"/>
      <c r="H64" s="89"/>
      <c r="I64" s="89"/>
      <c r="J64" s="81"/>
      <c r="K64" s="89"/>
      <c r="L64" s="85"/>
      <c r="M64" s="89"/>
      <c r="P64" s="21"/>
      <c r="Q64" s="27"/>
      <c r="R64" s="21"/>
    </row>
    <row r="65" spans="2:18" s="3" customFormat="1" ht="14.25">
      <c r="B65" s="21"/>
      <c r="C65" s="27"/>
      <c r="D65" s="89"/>
      <c r="E65" s="89"/>
      <c r="F65" s="89"/>
      <c r="G65" s="89"/>
      <c r="H65" s="89"/>
      <c r="I65" s="89"/>
      <c r="J65" s="81"/>
      <c r="K65" s="89"/>
      <c r="L65" s="85"/>
      <c r="M65" s="89"/>
      <c r="P65" s="21"/>
      <c r="Q65" s="27"/>
      <c r="R65" s="21"/>
    </row>
    <row r="66" spans="2:18" s="3" customFormat="1" ht="14.25">
      <c r="B66" s="21"/>
      <c r="C66" s="27"/>
      <c r="D66" s="89"/>
      <c r="E66" s="89"/>
      <c r="F66" s="89"/>
      <c r="G66" s="89"/>
      <c r="H66" s="89"/>
      <c r="I66" s="89"/>
      <c r="J66" s="81"/>
      <c r="K66" s="89"/>
      <c r="L66" s="85"/>
      <c r="M66" s="89"/>
      <c r="P66" s="21"/>
      <c r="Q66" s="27"/>
      <c r="R66" s="21"/>
    </row>
    <row r="67" spans="2:18" s="3" customFormat="1" ht="14.25">
      <c r="B67" s="21"/>
      <c r="C67" s="27"/>
      <c r="D67" s="89"/>
      <c r="E67" s="89"/>
      <c r="F67" s="89"/>
      <c r="G67" s="89"/>
      <c r="H67" s="89"/>
      <c r="I67" s="89"/>
      <c r="J67" s="81"/>
      <c r="K67" s="89"/>
      <c r="L67" s="85"/>
      <c r="M67" s="89"/>
      <c r="P67" s="21"/>
      <c r="Q67" s="27"/>
      <c r="R67" s="21"/>
    </row>
    <row r="68" spans="2:18" s="3" customFormat="1" ht="14.25">
      <c r="B68" s="21"/>
      <c r="C68" s="27"/>
      <c r="D68" s="89"/>
      <c r="E68" s="89"/>
      <c r="F68" s="89"/>
      <c r="G68" s="89"/>
      <c r="H68" s="89"/>
      <c r="I68" s="89"/>
      <c r="J68" s="81"/>
      <c r="K68" s="89"/>
      <c r="L68" s="85"/>
      <c r="M68" s="89"/>
      <c r="P68" s="21"/>
      <c r="Q68" s="27"/>
      <c r="R68" s="21"/>
    </row>
    <row r="69" spans="2:18" s="3" customFormat="1" ht="14.25">
      <c r="B69" s="21"/>
      <c r="C69" s="27"/>
      <c r="D69" s="89"/>
      <c r="E69" s="89"/>
      <c r="F69" s="89"/>
      <c r="G69" s="89"/>
      <c r="H69" s="89"/>
      <c r="I69" s="89"/>
      <c r="J69" s="81"/>
      <c r="K69" s="89"/>
      <c r="L69" s="85"/>
      <c r="M69" s="89"/>
      <c r="P69" s="21"/>
      <c r="Q69" s="27"/>
      <c r="R69" s="21"/>
    </row>
    <row r="70" spans="2:18" s="3" customFormat="1" ht="14.25">
      <c r="B70" s="21"/>
      <c r="C70" s="27"/>
      <c r="D70" s="89"/>
      <c r="E70" s="89"/>
      <c r="F70" s="89"/>
      <c r="G70" s="89"/>
      <c r="H70" s="89"/>
      <c r="I70" s="89"/>
      <c r="J70" s="81"/>
      <c r="K70" s="89"/>
      <c r="L70" s="85"/>
      <c r="M70" s="89"/>
      <c r="P70" s="21"/>
      <c r="Q70" s="27"/>
      <c r="R70" s="21"/>
    </row>
    <row r="71" spans="2:18" s="3" customFormat="1" ht="14.25">
      <c r="B71" s="21"/>
      <c r="C71" s="27"/>
      <c r="D71" s="89"/>
      <c r="E71" s="89"/>
      <c r="F71" s="89"/>
      <c r="G71" s="89"/>
      <c r="H71" s="89"/>
      <c r="I71" s="89"/>
      <c r="J71" s="81"/>
      <c r="K71" s="89"/>
      <c r="L71" s="85"/>
      <c r="M71" s="89"/>
      <c r="P71" s="21"/>
      <c r="Q71" s="27"/>
      <c r="R71" s="21"/>
    </row>
    <row r="72" spans="2:18" s="3" customFormat="1" ht="14.25">
      <c r="B72" s="21"/>
      <c r="C72" s="27"/>
      <c r="D72" s="89"/>
      <c r="E72" s="89"/>
      <c r="F72" s="89"/>
      <c r="G72" s="89"/>
      <c r="H72" s="89"/>
      <c r="I72" s="89"/>
      <c r="J72" s="81"/>
      <c r="K72" s="89"/>
      <c r="L72" s="85"/>
      <c r="M72" s="89"/>
      <c r="P72" s="21"/>
      <c r="Q72" s="27"/>
      <c r="R72" s="21"/>
    </row>
    <row r="73" spans="2:18" s="3" customFormat="1" ht="14.25">
      <c r="B73" s="21"/>
      <c r="C73" s="27"/>
      <c r="D73" s="89"/>
      <c r="E73" s="89"/>
      <c r="F73" s="89"/>
      <c r="G73" s="89"/>
      <c r="H73" s="89"/>
      <c r="I73" s="89"/>
      <c r="J73" s="81"/>
      <c r="K73" s="89"/>
      <c r="L73" s="85"/>
      <c r="M73" s="89"/>
      <c r="P73" s="21"/>
      <c r="Q73" s="27"/>
      <c r="R73" s="21"/>
    </row>
    <row r="74" spans="2:18" s="3" customFormat="1" ht="14.25">
      <c r="B74" s="21"/>
      <c r="C74" s="27"/>
      <c r="D74" s="89"/>
      <c r="E74" s="89"/>
      <c r="F74" s="89"/>
      <c r="G74" s="89"/>
      <c r="H74" s="89"/>
      <c r="I74" s="89"/>
      <c r="J74" s="81"/>
      <c r="K74" s="89"/>
      <c r="L74" s="85"/>
      <c r="M74" s="89"/>
      <c r="P74" s="21"/>
      <c r="Q74" s="27"/>
      <c r="R74" s="21"/>
    </row>
    <row r="75" spans="2:18" s="3" customFormat="1" ht="14.25">
      <c r="B75" s="21"/>
      <c r="C75" s="27"/>
      <c r="D75" s="89"/>
      <c r="E75" s="89"/>
      <c r="F75" s="89"/>
      <c r="G75" s="89"/>
      <c r="H75" s="89"/>
      <c r="I75" s="89"/>
      <c r="J75" s="81"/>
      <c r="K75" s="89"/>
      <c r="L75" s="85"/>
      <c r="M75" s="89"/>
      <c r="P75" s="21"/>
      <c r="Q75" s="27"/>
      <c r="R75" s="21"/>
    </row>
    <row r="76" spans="2:18" s="3" customFormat="1" ht="14.25">
      <c r="B76" s="21"/>
      <c r="C76" s="27"/>
      <c r="D76" s="89"/>
      <c r="E76" s="89"/>
      <c r="F76" s="89"/>
      <c r="G76" s="89"/>
      <c r="H76" s="89"/>
      <c r="I76" s="89"/>
      <c r="J76" s="81"/>
      <c r="K76" s="89"/>
      <c r="L76" s="85"/>
      <c r="M76" s="89"/>
      <c r="P76" s="21"/>
      <c r="Q76" s="27"/>
      <c r="R76" s="21"/>
    </row>
    <row r="77" spans="2:18" s="3" customFormat="1" ht="14.25">
      <c r="B77" s="21"/>
      <c r="C77" s="27"/>
      <c r="D77" s="89"/>
      <c r="E77" s="89"/>
      <c r="F77" s="89"/>
      <c r="G77" s="89"/>
      <c r="H77" s="89"/>
      <c r="I77" s="89"/>
      <c r="J77" s="81"/>
      <c r="K77" s="89"/>
      <c r="L77" s="85"/>
      <c r="M77" s="89"/>
      <c r="P77" s="21"/>
      <c r="Q77" s="27"/>
      <c r="R77" s="21"/>
    </row>
    <row r="78" spans="2:18" s="3" customFormat="1" ht="14.25">
      <c r="B78" s="21"/>
      <c r="C78" s="27"/>
      <c r="D78" s="89"/>
      <c r="E78" s="89"/>
      <c r="F78" s="89"/>
      <c r="G78" s="89"/>
      <c r="H78" s="89"/>
      <c r="I78" s="89"/>
      <c r="J78" s="81"/>
      <c r="K78" s="89"/>
      <c r="L78" s="85"/>
      <c r="M78" s="89"/>
      <c r="P78" s="21"/>
      <c r="Q78" s="27"/>
      <c r="R78" s="21"/>
    </row>
    <row r="79" spans="2:18" s="3" customFormat="1" ht="14.25">
      <c r="B79" s="21"/>
      <c r="C79" s="27"/>
      <c r="D79" s="89"/>
      <c r="E79" s="89"/>
      <c r="F79" s="89"/>
      <c r="G79" s="89"/>
      <c r="H79" s="89"/>
      <c r="I79" s="89"/>
      <c r="J79" s="81"/>
      <c r="K79" s="89"/>
      <c r="L79" s="85"/>
      <c r="M79" s="89"/>
      <c r="P79" s="21"/>
      <c r="Q79" s="27"/>
      <c r="R79" s="21"/>
    </row>
    <row r="80" spans="2:18" s="3" customFormat="1" ht="14.25">
      <c r="B80" s="21"/>
      <c r="C80" s="27"/>
      <c r="D80" s="89"/>
      <c r="E80" s="89"/>
      <c r="F80" s="89"/>
      <c r="G80" s="89"/>
      <c r="H80" s="89"/>
      <c r="I80" s="89"/>
      <c r="J80" s="81"/>
      <c r="K80" s="89"/>
      <c r="L80" s="85"/>
      <c r="M80" s="89"/>
      <c r="P80" s="21"/>
      <c r="Q80" s="27"/>
      <c r="R80" s="21"/>
    </row>
    <row r="81" spans="2:18" s="3" customFormat="1" ht="14.25">
      <c r="B81" s="21"/>
      <c r="C81" s="27"/>
      <c r="D81" s="89"/>
      <c r="E81" s="89"/>
      <c r="F81" s="89"/>
      <c r="G81" s="89"/>
      <c r="H81" s="89"/>
      <c r="I81" s="89"/>
      <c r="J81" s="81"/>
      <c r="K81" s="89"/>
      <c r="L81" s="85"/>
      <c r="M81" s="89"/>
      <c r="P81" s="21"/>
      <c r="Q81" s="27"/>
      <c r="R81" s="21"/>
    </row>
    <row r="82" spans="2:18" s="3" customFormat="1" ht="14.25">
      <c r="B82" s="21"/>
      <c r="C82" s="27"/>
      <c r="D82" s="89"/>
      <c r="E82" s="89"/>
      <c r="F82" s="89"/>
      <c r="G82" s="89"/>
      <c r="H82" s="89"/>
      <c r="I82" s="89"/>
      <c r="J82" s="81"/>
      <c r="K82" s="89"/>
      <c r="L82" s="85"/>
      <c r="M82" s="89"/>
      <c r="P82" s="21"/>
      <c r="Q82" s="27"/>
      <c r="R82" s="21"/>
    </row>
    <row r="83" spans="2:18" s="3" customFormat="1" ht="14.25">
      <c r="B83" s="21"/>
      <c r="C83" s="27"/>
      <c r="D83" s="89"/>
      <c r="E83" s="89"/>
      <c r="F83" s="89"/>
      <c r="G83" s="89"/>
      <c r="H83" s="89"/>
      <c r="I83" s="89"/>
      <c r="J83" s="81"/>
      <c r="K83" s="89"/>
      <c r="L83" s="85"/>
      <c r="M83" s="89"/>
      <c r="P83" s="21"/>
      <c r="Q83" s="27"/>
      <c r="R83" s="21"/>
    </row>
    <row r="84" spans="2:18" s="3" customFormat="1" ht="14.25">
      <c r="B84" s="21"/>
      <c r="C84" s="27"/>
      <c r="D84" s="89"/>
      <c r="E84" s="89"/>
      <c r="F84" s="89"/>
      <c r="G84" s="89"/>
      <c r="H84" s="89"/>
      <c r="I84" s="89"/>
      <c r="J84" s="81"/>
      <c r="K84" s="89"/>
      <c r="L84" s="85"/>
      <c r="M84" s="89"/>
      <c r="P84" s="21"/>
      <c r="Q84" s="27"/>
      <c r="R84" s="21"/>
    </row>
    <row r="85" spans="2:18" s="3" customFormat="1" ht="14.25">
      <c r="B85" s="21"/>
      <c r="C85" s="27"/>
      <c r="D85" s="89"/>
      <c r="E85" s="89"/>
      <c r="F85" s="89"/>
      <c r="G85" s="89"/>
      <c r="H85" s="89"/>
      <c r="I85" s="89"/>
      <c r="J85" s="81"/>
      <c r="K85" s="89"/>
      <c r="L85" s="85"/>
      <c r="M85" s="89"/>
      <c r="P85" s="21"/>
      <c r="Q85" s="27"/>
      <c r="R85" s="21"/>
    </row>
    <row r="86" spans="2:18" s="3" customFormat="1" ht="14.25">
      <c r="B86" s="21"/>
      <c r="C86" s="27"/>
      <c r="D86" s="89"/>
      <c r="E86" s="89"/>
      <c r="F86" s="89"/>
      <c r="G86" s="89"/>
      <c r="H86" s="89"/>
      <c r="I86" s="89"/>
      <c r="J86" s="81"/>
      <c r="K86" s="89"/>
      <c r="L86" s="85"/>
      <c r="M86" s="89"/>
      <c r="P86" s="21"/>
      <c r="Q86" s="27"/>
      <c r="R86" s="21"/>
    </row>
    <row r="87" spans="2:18" s="3" customFormat="1" ht="14.25">
      <c r="B87" s="21"/>
      <c r="C87" s="27"/>
      <c r="D87" s="89"/>
      <c r="E87" s="89"/>
      <c r="F87" s="89"/>
      <c r="G87" s="89"/>
      <c r="H87" s="89"/>
      <c r="I87" s="89"/>
      <c r="J87" s="81"/>
      <c r="K87" s="89"/>
      <c r="L87" s="85"/>
      <c r="M87" s="89"/>
      <c r="P87" s="21"/>
      <c r="Q87" s="27"/>
      <c r="R87" s="21"/>
    </row>
    <row r="88" spans="1:18" ht="14.25">
      <c r="A88" s="3"/>
      <c r="B88" s="21"/>
      <c r="C88" s="27"/>
      <c r="D88" s="89"/>
      <c r="E88" s="89"/>
      <c r="F88" s="89"/>
      <c r="G88" s="89"/>
      <c r="H88" s="89"/>
      <c r="I88" s="89"/>
      <c r="K88" s="89"/>
      <c r="L88" s="85"/>
      <c r="M88" s="89"/>
      <c r="P88" s="21"/>
      <c r="Q88" s="27"/>
      <c r="R88" s="21"/>
    </row>
    <row r="89" spans="2:18" ht="14.25">
      <c r="B89" s="21"/>
      <c r="C89" s="27"/>
      <c r="D89" s="89"/>
      <c r="E89" s="89"/>
      <c r="F89" s="89"/>
      <c r="G89" s="89"/>
      <c r="H89" s="89"/>
      <c r="I89" s="89"/>
      <c r="K89" s="89"/>
      <c r="M89" s="89"/>
      <c r="P89" s="21"/>
      <c r="Q89" s="27"/>
      <c r="R89" s="21"/>
    </row>
    <row r="90" spans="2:18" ht="14.25">
      <c r="B90" s="21"/>
      <c r="C90" s="27"/>
      <c r="D90" s="89"/>
      <c r="E90" s="89"/>
      <c r="F90" s="89"/>
      <c r="G90" s="89"/>
      <c r="H90" s="89"/>
      <c r="I90" s="89"/>
      <c r="K90" s="89"/>
      <c r="M90" s="89"/>
      <c r="P90" s="21"/>
      <c r="Q90" s="27"/>
      <c r="R90" s="21"/>
    </row>
    <row r="91" spans="2:18" ht="14.25">
      <c r="B91" s="21"/>
      <c r="C91" s="27"/>
      <c r="D91" s="89"/>
      <c r="E91" s="89"/>
      <c r="F91" s="89"/>
      <c r="G91" s="89"/>
      <c r="H91" s="89"/>
      <c r="I91" s="89"/>
      <c r="K91" s="89"/>
      <c r="M91" s="89"/>
      <c r="P91" s="21"/>
      <c r="Q91" s="27"/>
      <c r="R91" s="21"/>
    </row>
    <row r="92" spans="2:18" ht="14.25">
      <c r="B92" s="21"/>
      <c r="C92" s="27"/>
      <c r="D92" s="89"/>
      <c r="E92" s="89"/>
      <c r="F92" s="89"/>
      <c r="G92" s="89"/>
      <c r="H92" s="89"/>
      <c r="I92" s="89"/>
      <c r="K92" s="89"/>
      <c r="M92" s="89"/>
      <c r="P92" s="21"/>
      <c r="Q92" s="27"/>
      <c r="R92" s="21"/>
    </row>
    <row r="93" spans="2:18" ht="14.25">
      <c r="B93" s="21"/>
      <c r="C93" s="27"/>
      <c r="D93" s="89"/>
      <c r="E93" s="89"/>
      <c r="F93" s="89"/>
      <c r="G93" s="89"/>
      <c r="H93" s="89"/>
      <c r="I93" s="89"/>
      <c r="K93" s="89"/>
      <c r="M93" s="89"/>
      <c r="P93" s="21"/>
      <c r="Q93" s="27"/>
      <c r="R93" s="21"/>
    </row>
    <row r="94" spans="2:18" ht="14.25">
      <c r="B94" s="21"/>
      <c r="C94" s="27"/>
      <c r="D94" s="89"/>
      <c r="E94" s="89"/>
      <c r="F94" s="89"/>
      <c r="G94" s="89"/>
      <c r="H94" s="89"/>
      <c r="I94" s="89"/>
      <c r="K94" s="89"/>
      <c r="M94" s="89"/>
      <c r="P94" s="21"/>
      <c r="Q94" s="27"/>
      <c r="R94" s="21"/>
    </row>
    <row r="95" spans="2:18" ht="14.25">
      <c r="B95" s="21"/>
      <c r="C95" s="27"/>
      <c r="D95" s="89"/>
      <c r="E95" s="89"/>
      <c r="F95" s="89"/>
      <c r="G95" s="89"/>
      <c r="H95" s="89"/>
      <c r="I95" s="89"/>
      <c r="K95" s="89"/>
      <c r="M95" s="89"/>
      <c r="P95" s="21"/>
      <c r="Q95" s="27"/>
      <c r="R95" s="21"/>
    </row>
    <row r="96" spans="2:18" ht="14.25">
      <c r="B96" s="21"/>
      <c r="C96" s="27"/>
      <c r="D96" s="89"/>
      <c r="E96" s="89"/>
      <c r="F96" s="89"/>
      <c r="G96" s="89"/>
      <c r="H96" s="89"/>
      <c r="I96" s="89"/>
      <c r="K96" s="89"/>
      <c r="M96" s="89"/>
      <c r="P96" s="21"/>
      <c r="Q96" s="27"/>
      <c r="R96" s="21"/>
    </row>
    <row r="97" spans="2:18" ht="14.25">
      <c r="B97" s="21"/>
      <c r="C97" s="27"/>
      <c r="D97" s="89"/>
      <c r="E97" s="89"/>
      <c r="F97" s="89"/>
      <c r="G97" s="89"/>
      <c r="H97" s="89"/>
      <c r="I97" s="89"/>
      <c r="K97" s="89"/>
      <c r="M97" s="89"/>
      <c r="P97" s="21"/>
      <c r="Q97" s="27"/>
      <c r="R97" s="21"/>
    </row>
    <row r="98" spans="2:18" ht="14.25">
      <c r="B98" s="21"/>
      <c r="C98" s="27"/>
      <c r="D98" s="89"/>
      <c r="E98" s="89"/>
      <c r="F98" s="89"/>
      <c r="G98" s="89"/>
      <c r="H98" s="89"/>
      <c r="I98" s="89"/>
      <c r="K98" s="89"/>
      <c r="M98" s="89"/>
      <c r="P98" s="21"/>
      <c r="Q98" s="27"/>
      <c r="R98" s="21"/>
    </row>
    <row r="99" spans="2:18" ht="14.25">
      <c r="B99" s="21"/>
      <c r="C99" s="27"/>
      <c r="D99" s="89"/>
      <c r="E99" s="89"/>
      <c r="F99" s="89"/>
      <c r="G99" s="89"/>
      <c r="H99" s="89"/>
      <c r="I99" s="89"/>
      <c r="K99" s="89"/>
      <c r="M99" s="89"/>
      <c r="P99" s="21"/>
      <c r="Q99" s="27"/>
      <c r="R99" s="21"/>
    </row>
    <row r="100" spans="2:18" ht="14.25">
      <c r="B100" s="21"/>
      <c r="C100" s="27"/>
      <c r="D100" s="89"/>
      <c r="E100" s="89"/>
      <c r="F100" s="89"/>
      <c r="G100" s="89"/>
      <c r="H100" s="89"/>
      <c r="I100" s="89"/>
      <c r="K100" s="89"/>
      <c r="M100" s="89"/>
      <c r="P100" s="21"/>
      <c r="Q100" s="27"/>
      <c r="R100" s="21"/>
    </row>
    <row r="101" spans="2:18" ht="14.25">
      <c r="B101" s="21"/>
      <c r="C101" s="27"/>
      <c r="D101" s="89"/>
      <c r="E101" s="89"/>
      <c r="F101" s="89"/>
      <c r="G101" s="89"/>
      <c r="H101" s="89"/>
      <c r="I101" s="89"/>
      <c r="K101" s="89"/>
      <c r="M101" s="89"/>
      <c r="P101" s="21"/>
      <c r="Q101" s="27"/>
      <c r="R101" s="21"/>
    </row>
    <row r="102" spans="2:18" ht="14.25">
      <c r="B102" s="21"/>
      <c r="C102" s="27"/>
      <c r="D102" s="89"/>
      <c r="E102" s="89"/>
      <c r="F102" s="89"/>
      <c r="G102" s="89"/>
      <c r="H102" s="89"/>
      <c r="I102" s="89"/>
      <c r="K102" s="89"/>
      <c r="M102" s="89"/>
      <c r="P102" s="21"/>
      <c r="Q102" s="27"/>
      <c r="R102" s="21"/>
    </row>
    <row r="103" spans="2:18" ht="14.25">
      <c r="B103" s="21"/>
      <c r="C103" s="27"/>
      <c r="D103" s="89"/>
      <c r="E103" s="89"/>
      <c r="F103" s="89"/>
      <c r="G103" s="89"/>
      <c r="H103" s="89"/>
      <c r="I103" s="89"/>
      <c r="K103" s="89"/>
      <c r="M103" s="89"/>
      <c r="P103" s="21"/>
      <c r="Q103" s="27"/>
      <c r="R103" s="21"/>
    </row>
    <row r="104" spans="2:18" ht="14.25">
      <c r="B104" s="21"/>
      <c r="C104" s="27"/>
      <c r="D104" s="89"/>
      <c r="E104" s="89"/>
      <c r="F104" s="89"/>
      <c r="G104" s="89"/>
      <c r="H104" s="89"/>
      <c r="I104" s="89"/>
      <c r="K104" s="89"/>
      <c r="M104" s="89"/>
      <c r="P104" s="21"/>
      <c r="Q104" s="27"/>
      <c r="R104" s="21"/>
    </row>
    <row r="105" spans="2:18" ht="14.25">
      <c r="B105" s="21"/>
      <c r="C105" s="27"/>
      <c r="D105" s="89"/>
      <c r="E105" s="89"/>
      <c r="F105" s="89"/>
      <c r="G105" s="89"/>
      <c r="H105" s="89"/>
      <c r="I105" s="89"/>
      <c r="K105" s="89"/>
      <c r="M105" s="89"/>
      <c r="P105" s="21"/>
      <c r="Q105" s="27"/>
      <c r="R105" s="21"/>
    </row>
    <row r="106" spans="2:18" ht="14.25">
      <c r="B106" s="21"/>
      <c r="C106" s="27"/>
      <c r="D106" s="89"/>
      <c r="E106" s="89"/>
      <c r="F106" s="89"/>
      <c r="G106" s="89"/>
      <c r="H106" s="89"/>
      <c r="I106" s="89"/>
      <c r="K106" s="89"/>
      <c r="M106" s="89"/>
      <c r="P106" s="21"/>
      <c r="Q106" s="27"/>
      <c r="R106" s="21"/>
    </row>
    <row r="107" spans="2:18" ht="14.25">
      <c r="B107" s="21"/>
      <c r="C107" s="27"/>
      <c r="D107" s="89"/>
      <c r="E107" s="89"/>
      <c r="F107" s="89"/>
      <c r="G107" s="89"/>
      <c r="H107" s="89"/>
      <c r="I107" s="89"/>
      <c r="K107" s="89"/>
      <c r="M107" s="89"/>
      <c r="P107" s="21"/>
      <c r="Q107" s="27"/>
      <c r="R107" s="21"/>
    </row>
    <row r="108" spans="2:18" ht="14.25">
      <c r="B108" s="21"/>
      <c r="C108" s="27"/>
      <c r="D108" s="89"/>
      <c r="E108" s="89"/>
      <c r="F108" s="89"/>
      <c r="G108" s="89"/>
      <c r="H108" s="89"/>
      <c r="I108" s="89"/>
      <c r="K108" s="89"/>
      <c r="M108" s="89"/>
      <c r="P108" s="21"/>
      <c r="Q108" s="27"/>
      <c r="R108" s="21"/>
    </row>
    <row r="109" spans="2:18" ht="14.25">
      <c r="B109" s="21"/>
      <c r="C109" s="27"/>
      <c r="D109" s="89"/>
      <c r="E109" s="89"/>
      <c r="F109" s="89"/>
      <c r="G109" s="89"/>
      <c r="H109" s="89"/>
      <c r="I109" s="89"/>
      <c r="K109" s="89"/>
      <c r="M109" s="89"/>
      <c r="P109" s="21"/>
      <c r="Q109" s="27"/>
      <c r="R109" s="21"/>
    </row>
    <row r="110" spans="2:18" ht="14.25">
      <c r="B110" s="21"/>
      <c r="C110" s="27"/>
      <c r="D110" s="89"/>
      <c r="E110" s="89"/>
      <c r="F110" s="89"/>
      <c r="G110" s="89"/>
      <c r="H110" s="89"/>
      <c r="I110" s="89"/>
      <c r="K110" s="89"/>
      <c r="M110" s="89"/>
      <c r="P110" s="21"/>
      <c r="Q110" s="27"/>
      <c r="R110" s="21"/>
    </row>
    <row r="111" spans="2:18" ht="14.25">
      <c r="B111" s="21"/>
      <c r="C111" s="27"/>
      <c r="D111" s="89"/>
      <c r="E111" s="89"/>
      <c r="F111" s="89"/>
      <c r="G111" s="89"/>
      <c r="H111" s="89"/>
      <c r="I111" s="89"/>
      <c r="K111" s="89"/>
      <c r="M111" s="89"/>
      <c r="P111" s="21"/>
      <c r="Q111" s="27"/>
      <c r="R111" s="21"/>
    </row>
    <row r="112" spans="2:18" ht="14.25">
      <c r="B112" s="21"/>
      <c r="C112" s="27"/>
      <c r="D112" s="89"/>
      <c r="E112" s="89"/>
      <c r="F112" s="89"/>
      <c r="G112" s="89"/>
      <c r="H112" s="89"/>
      <c r="I112" s="89"/>
      <c r="K112" s="89"/>
      <c r="M112" s="89"/>
      <c r="P112" s="21"/>
      <c r="Q112" s="27"/>
      <c r="R112" s="21"/>
    </row>
    <row r="113" spans="2:18" ht="14.25">
      <c r="B113" s="21"/>
      <c r="C113" s="27"/>
      <c r="D113" s="89"/>
      <c r="E113" s="89"/>
      <c r="F113" s="89"/>
      <c r="G113" s="89"/>
      <c r="H113" s="89"/>
      <c r="I113" s="89"/>
      <c r="K113" s="89"/>
      <c r="M113" s="89"/>
      <c r="P113" s="21"/>
      <c r="Q113" s="27"/>
      <c r="R113" s="21"/>
    </row>
    <row r="114" spans="2:18" ht="14.25">
      <c r="B114" s="21"/>
      <c r="C114" s="27"/>
      <c r="D114" s="89"/>
      <c r="E114" s="89"/>
      <c r="F114" s="89"/>
      <c r="G114" s="89"/>
      <c r="H114" s="89"/>
      <c r="I114" s="89"/>
      <c r="K114" s="89"/>
      <c r="M114" s="89"/>
      <c r="P114" s="21"/>
      <c r="Q114" s="27"/>
      <c r="R114" s="21"/>
    </row>
    <row r="115" spans="2:18" ht="14.25">
      <c r="B115" s="21"/>
      <c r="C115" s="27"/>
      <c r="D115" s="89"/>
      <c r="E115" s="89"/>
      <c r="F115" s="89"/>
      <c r="G115" s="89"/>
      <c r="H115" s="89"/>
      <c r="I115" s="89"/>
      <c r="K115" s="89"/>
      <c r="M115" s="89"/>
      <c r="P115" s="21"/>
      <c r="Q115" s="27"/>
      <c r="R115" s="21"/>
    </row>
    <row r="116" spans="2:18" ht="14.25">
      <c r="B116" s="21"/>
      <c r="C116" s="27"/>
      <c r="D116" s="89"/>
      <c r="E116" s="89"/>
      <c r="F116" s="89"/>
      <c r="G116" s="89"/>
      <c r="H116" s="89"/>
      <c r="I116" s="89"/>
      <c r="K116" s="89"/>
      <c r="M116" s="89"/>
      <c r="P116" s="21"/>
      <c r="Q116" s="27"/>
      <c r="R116" s="21"/>
    </row>
    <row r="117" spans="2:18" ht="14.25">
      <c r="B117" s="21"/>
      <c r="C117" s="27"/>
      <c r="D117" s="89"/>
      <c r="E117" s="89"/>
      <c r="F117" s="89"/>
      <c r="G117" s="89"/>
      <c r="H117" s="89"/>
      <c r="I117" s="89"/>
      <c r="K117" s="89"/>
      <c r="M117" s="89"/>
      <c r="P117" s="21"/>
      <c r="Q117" s="27"/>
      <c r="R117" s="21"/>
    </row>
    <row r="118" spans="2:18" ht="14.25">
      <c r="B118" s="21"/>
      <c r="C118" s="27"/>
      <c r="D118" s="89"/>
      <c r="E118" s="89"/>
      <c r="F118" s="89"/>
      <c r="G118" s="89"/>
      <c r="H118" s="89"/>
      <c r="I118" s="89"/>
      <c r="K118" s="89"/>
      <c r="M118" s="89"/>
      <c r="P118" s="21"/>
      <c r="Q118" s="27"/>
      <c r="R118" s="21"/>
    </row>
    <row r="119" spans="2:18" ht="14.25">
      <c r="B119" s="21"/>
      <c r="C119" s="27"/>
      <c r="D119" s="89"/>
      <c r="E119" s="89"/>
      <c r="F119" s="89"/>
      <c r="G119" s="89"/>
      <c r="H119" s="89"/>
      <c r="I119" s="89"/>
      <c r="K119" s="89"/>
      <c r="M119" s="89"/>
      <c r="P119" s="21"/>
      <c r="Q119" s="27"/>
      <c r="R119" s="21"/>
    </row>
    <row r="120" spans="2:18" ht="14.25">
      <c r="B120" s="21"/>
      <c r="C120" s="27"/>
      <c r="D120" s="89"/>
      <c r="E120" s="89"/>
      <c r="F120" s="89"/>
      <c r="G120" s="89"/>
      <c r="H120" s="89"/>
      <c r="I120" s="89"/>
      <c r="K120" s="89"/>
      <c r="M120" s="89"/>
      <c r="P120" s="21"/>
      <c r="Q120" s="27"/>
      <c r="R120" s="21"/>
    </row>
    <row r="121" spans="2:18" ht="14.25">
      <c r="B121" s="21"/>
      <c r="C121" s="27"/>
      <c r="D121" s="89"/>
      <c r="E121" s="89"/>
      <c r="F121" s="89"/>
      <c r="G121" s="89"/>
      <c r="H121" s="89"/>
      <c r="I121" s="89"/>
      <c r="K121" s="89"/>
      <c r="M121" s="89"/>
      <c r="P121" s="21"/>
      <c r="Q121" s="27"/>
      <c r="R121" s="21"/>
    </row>
    <row r="122" spans="2:18" ht="14.25">
      <c r="B122" s="21"/>
      <c r="C122" s="27"/>
      <c r="D122" s="89"/>
      <c r="E122" s="89"/>
      <c r="F122" s="89"/>
      <c r="G122" s="89"/>
      <c r="H122" s="89"/>
      <c r="I122" s="89"/>
      <c r="K122" s="89"/>
      <c r="M122" s="89"/>
      <c r="P122" s="21"/>
      <c r="Q122" s="27"/>
      <c r="R122" s="21"/>
    </row>
    <row r="123" spans="2:18" ht="14.25">
      <c r="B123" s="21"/>
      <c r="C123" s="27"/>
      <c r="D123" s="89"/>
      <c r="E123" s="89"/>
      <c r="F123" s="89"/>
      <c r="G123" s="89"/>
      <c r="H123" s="89"/>
      <c r="I123" s="89"/>
      <c r="K123" s="89"/>
      <c r="M123" s="89"/>
      <c r="P123" s="21"/>
      <c r="Q123" s="27"/>
      <c r="R123" s="21"/>
    </row>
    <row r="124" spans="2:18" ht="14.25">
      <c r="B124" s="21"/>
      <c r="C124" s="27"/>
      <c r="D124" s="89"/>
      <c r="E124" s="89"/>
      <c r="F124" s="89"/>
      <c r="G124" s="89"/>
      <c r="H124" s="89"/>
      <c r="I124" s="89"/>
      <c r="K124" s="89"/>
      <c r="M124" s="89"/>
      <c r="P124" s="21"/>
      <c r="Q124" s="27"/>
      <c r="R124" s="21"/>
    </row>
    <row r="125" spans="2:18" ht="14.25">
      <c r="B125" s="21"/>
      <c r="C125" s="27"/>
      <c r="D125" s="89"/>
      <c r="E125" s="89"/>
      <c r="F125" s="89"/>
      <c r="G125" s="89"/>
      <c r="H125" s="89"/>
      <c r="I125" s="89"/>
      <c r="K125" s="89"/>
      <c r="M125" s="89"/>
      <c r="P125" s="21"/>
      <c r="Q125" s="27"/>
      <c r="R125" s="21"/>
    </row>
    <row r="126" spans="2:18" ht="14.25">
      <c r="B126" s="21"/>
      <c r="C126" s="27"/>
      <c r="D126" s="89"/>
      <c r="E126" s="89"/>
      <c r="F126" s="89"/>
      <c r="G126" s="89"/>
      <c r="H126" s="89"/>
      <c r="I126" s="89"/>
      <c r="K126" s="89"/>
      <c r="M126" s="89"/>
      <c r="P126" s="21"/>
      <c r="Q126" s="27"/>
      <c r="R126" s="21"/>
    </row>
    <row r="127" spans="2:18" ht="14.25">
      <c r="B127" s="21"/>
      <c r="C127" s="27"/>
      <c r="D127" s="89"/>
      <c r="E127" s="89"/>
      <c r="F127" s="89"/>
      <c r="G127" s="89"/>
      <c r="H127" s="89"/>
      <c r="I127" s="89"/>
      <c r="K127" s="89"/>
      <c r="M127" s="89"/>
      <c r="P127" s="21"/>
      <c r="Q127" s="27"/>
      <c r="R127" s="21"/>
    </row>
    <row r="128" spans="2:18" ht="14.25">
      <c r="B128" s="21"/>
      <c r="C128" s="27"/>
      <c r="D128" s="89"/>
      <c r="E128" s="89"/>
      <c r="F128" s="89"/>
      <c r="G128" s="89"/>
      <c r="H128" s="89"/>
      <c r="I128" s="89"/>
      <c r="K128" s="89"/>
      <c r="M128" s="89"/>
      <c r="P128" s="21"/>
      <c r="Q128" s="27"/>
      <c r="R128" s="21"/>
    </row>
    <row r="129" spans="2:18" ht="14.25">
      <c r="B129" s="21"/>
      <c r="C129" s="27"/>
      <c r="D129" s="89"/>
      <c r="E129" s="89"/>
      <c r="F129" s="89"/>
      <c r="G129" s="89"/>
      <c r="H129" s="89"/>
      <c r="I129" s="89"/>
      <c r="K129" s="89"/>
      <c r="M129" s="89"/>
      <c r="P129" s="21"/>
      <c r="Q129" s="27"/>
      <c r="R129" s="21"/>
    </row>
    <row r="130" spans="2:18" ht="14.25">
      <c r="B130" s="21"/>
      <c r="C130" s="27"/>
      <c r="D130" s="89"/>
      <c r="E130" s="89"/>
      <c r="F130" s="89"/>
      <c r="G130" s="89"/>
      <c r="H130" s="89"/>
      <c r="I130" s="89"/>
      <c r="K130" s="89"/>
      <c r="M130" s="89"/>
      <c r="P130" s="21"/>
      <c r="Q130" s="27"/>
      <c r="R130" s="21"/>
    </row>
    <row r="131" spans="2:18" ht="14.25">
      <c r="B131" s="21"/>
      <c r="C131" s="27"/>
      <c r="D131" s="89"/>
      <c r="E131" s="89"/>
      <c r="F131" s="89"/>
      <c r="G131" s="89"/>
      <c r="H131" s="89"/>
      <c r="I131" s="89"/>
      <c r="K131" s="89"/>
      <c r="M131" s="89"/>
      <c r="P131" s="21"/>
      <c r="Q131" s="27"/>
      <c r="R131" s="21"/>
    </row>
    <row r="132" spans="2:18" ht="14.25">
      <c r="B132" s="21"/>
      <c r="C132" s="27"/>
      <c r="D132" s="89"/>
      <c r="E132" s="89"/>
      <c r="F132" s="89"/>
      <c r="G132" s="89"/>
      <c r="H132" s="89"/>
      <c r="I132" s="89"/>
      <c r="K132" s="89"/>
      <c r="M132" s="89"/>
      <c r="P132" s="21"/>
      <c r="Q132" s="27"/>
      <c r="R132" s="21"/>
    </row>
    <row r="133" spans="2:18" ht="14.25">
      <c r="B133" s="21"/>
      <c r="C133" s="27"/>
      <c r="D133" s="89"/>
      <c r="E133" s="89"/>
      <c r="F133" s="89"/>
      <c r="G133" s="89"/>
      <c r="H133" s="89"/>
      <c r="I133" s="89"/>
      <c r="K133" s="89"/>
      <c r="M133" s="89"/>
      <c r="P133" s="21"/>
      <c r="Q133" s="27"/>
      <c r="R133" s="21"/>
    </row>
    <row r="134" spans="2:18" ht="14.25">
      <c r="B134" s="21"/>
      <c r="C134" s="27"/>
      <c r="D134" s="89"/>
      <c r="E134" s="89"/>
      <c r="F134" s="89"/>
      <c r="G134" s="89"/>
      <c r="H134" s="89"/>
      <c r="I134" s="89"/>
      <c r="K134" s="89"/>
      <c r="M134" s="89"/>
      <c r="P134" s="21"/>
      <c r="Q134" s="27"/>
      <c r="R134" s="21"/>
    </row>
    <row r="135" spans="2:18" ht="14.25">
      <c r="B135" s="21"/>
      <c r="C135" s="27"/>
      <c r="D135" s="89"/>
      <c r="E135" s="89"/>
      <c r="F135" s="89"/>
      <c r="G135" s="89"/>
      <c r="H135" s="89"/>
      <c r="I135" s="89"/>
      <c r="K135" s="89"/>
      <c r="M135" s="89"/>
      <c r="P135" s="21"/>
      <c r="Q135" s="27"/>
      <c r="R135" s="21"/>
    </row>
    <row r="136" spans="2:18" ht="14.25">
      <c r="B136" s="21"/>
      <c r="C136" s="27"/>
      <c r="D136" s="89"/>
      <c r="E136" s="89"/>
      <c r="F136" s="89"/>
      <c r="G136" s="89"/>
      <c r="H136" s="89"/>
      <c r="I136" s="89"/>
      <c r="K136" s="89"/>
      <c r="M136" s="89"/>
      <c r="P136" s="21"/>
      <c r="Q136" s="27"/>
      <c r="R136" s="21"/>
    </row>
    <row r="137" spans="2:18" ht="14.25">
      <c r="B137" s="21"/>
      <c r="C137" s="27"/>
      <c r="D137" s="89"/>
      <c r="E137" s="89"/>
      <c r="F137" s="89"/>
      <c r="G137" s="89"/>
      <c r="H137" s="89"/>
      <c r="I137" s="89"/>
      <c r="K137" s="89"/>
      <c r="M137" s="89"/>
      <c r="P137" s="21"/>
      <c r="Q137" s="27"/>
      <c r="R137" s="21"/>
    </row>
    <row r="138" spans="2:18" ht="14.25">
      <c r="B138" s="21"/>
      <c r="C138" s="27"/>
      <c r="D138" s="89"/>
      <c r="E138" s="89"/>
      <c r="F138" s="89"/>
      <c r="G138" s="89"/>
      <c r="H138" s="89"/>
      <c r="I138" s="89"/>
      <c r="K138" s="89"/>
      <c r="M138" s="89"/>
      <c r="P138" s="21"/>
      <c r="Q138" s="27"/>
      <c r="R138" s="21"/>
    </row>
    <row r="139" spans="2:18" ht="14.25">
      <c r="B139" s="21"/>
      <c r="C139" s="27"/>
      <c r="D139" s="89"/>
      <c r="E139" s="89"/>
      <c r="F139" s="89"/>
      <c r="G139" s="89"/>
      <c r="H139" s="89"/>
      <c r="I139" s="89"/>
      <c r="K139" s="89"/>
      <c r="M139" s="89"/>
      <c r="P139" s="21"/>
      <c r="Q139" s="27"/>
      <c r="R139" s="21"/>
    </row>
    <row r="140" spans="2:18" ht="14.25">
      <c r="B140" s="21"/>
      <c r="C140" s="27"/>
      <c r="D140" s="89"/>
      <c r="E140" s="89"/>
      <c r="F140" s="89"/>
      <c r="G140" s="89"/>
      <c r="H140" s="89"/>
      <c r="I140" s="89"/>
      <c r="K140" s="89"/>
      <c r="M140" s="89"/>
      <c r="P140" s="21"/>
      <c r="Q140" s="27"/>
      <c r="R140" s="21"/>
    </row>
    <row r="141" spans="2:18" ht="14.25">
      <c r="B141" s="21"/>
      <c r="C141" s="27"/>
      <c r="D141" s="89"/>
      <c r="E141" s="89"/>
      <c r="F141" s="89"/>
      <c r="G141" s="89"/>
      <c r="H141" s="89"/>
      <c r="I141" s="89"/>
      <c r="K141" s="89"/>
      <c r="M141" s="89"/>
      <c r="P141" s="21"/>
      <c r="Q141" s="27"/>
      <c r="R141" s="21"/>
    </row>
    <row r="142" spans="2:18" ht="14.25">
      <c r="B142" s="21"/>
      <c r="C142" s="27"/>
      <c r="D142" s="89"/>
      <c r="E142" s="89"/>
      <c r="F142" s="89"/>
      <c r="G142" s="89"/>
      <c r="H142" s="89"/>
      <c r="I142" s="89"/>
      <c r="K142" s="89"/>
      <c r="M142" s="89"/>
      <c r="P142" s="21"/>
      <c r="Q142" s="27"/>
      <c r="R142" s="21"/>
    </row>
    <row r="143" spans="2:18" ht="14.25">
      <c r="B143" s="21"/>
      <c r="C143" s="27"/>
      <c r="D143" s="89"/>
      <c r="E143" s="89"/>
      <c r="F143" s="89"/>
      <c r="G143" s="89"/>
      <c r="H143" s="89"/>
      <c r="I143" s="89"/>
      <c r="K143" s="89"/>
      <c r="M143" s="89"/>
      <c r="P143" s="21"/>
      <c r="Q143" s="27"/>
      <c r="R143" s="21"/>
    </row>
    <row r="144" spans="2:18" ht="14.25">
      <c r="B144" s="21"/>
      <c r="C144" s="27"/>
      <c r="D144" s="89"/>
      <c r="E144" s="89"/>
      <c r="F144" s="89"/>
      <c r="G144" s="89"/>
      <c r="H144" s="89"/>
      <c r="I144" s="89"/>
      <c r="K144" s="89"/>
      <c r="M144" s="89"/>
      <c r="P144" s="21"/>
      <c r="Q144" s="27"/>
      <c r="R144" s="21"/>
    </row>
    <row r="145" spans="2:18" ht="14.25">
      <c r="B145" s="21"/>
      <c r="C145" s="27"/>
      <c r="D145" s="89"/>
      <c r="E145" s="89"/>
      <c r="F145" s="89"/>
      <c r="G145" s="89"/>
      <c r="H145" s="89"/>
      <c r="I145" s="89"/>
      <c r="K145" s="89"/>
      <c r="M145" s="89"/>
      <c r="P145" s="21"/>
      <c r="Q145" s="27"/>
      <c r="R145" s="21"/>
    </row>
    <row r="146" spans="2:18" ht="14.25">
      <c r="B146" s="21"/>
      <c r="C146" s="27"/>
      <c r="D146" s="89"/>
      <c r="E146" s="89"/>
      <c r="F146" s="89"/>
      <c r="G146" s="89"/>
      <c r="H146" s="89"/>
      <c r="I146" s="89"/>
      <c r="K146" s="89"/>
      <c r="M146" s="89"/>
      <c r="P146" s="21"/>
      <c r="Q146" s="27"/>
      <c r="R146" s="21"/>
    </row>
    <row r="147" spans="2:18" ht="14.25">
      <c r="B147" s="21"/>
      <c r="C147" s="27"/>
      <c r="D147" s="89"/>
      <c r="E147" s="89"/>
      <c r="F147" s="89"/>
      <c r="G147" s="89"/>
      <c r="H147" s="89"/>
      <c r="I147" s="89"/>
      <c r="K147" s="89"/>
      <c r="M147" s="89"/>
      <c r="P147" s="21"/>
      <c r="Q147" s="27"/>
      <c r="R147" s="21"/>
    </row>
    <row r="148" spans="2:18" ht="14.25">
      <c r="B148" s="21"/>
      <c r="C148" s="27"/>
      <c r="D148" s="89"/>
      <c r="E148" s="89"/>
      <c r="F148" s="89"/>
      <c r="G148" s="89"/>
      <c r="H148" s="89"/>
      <c r="I148" s="89"/>
      <c r="K148" s="89"/>
      <c r="M148" s="89"/>
      <c r="P148" s="21"/>
      <c r="Q148" s="27"/>
      <c r="R148" s="21"/>
    </row>
    <row r="149" spans="2:18" ht="14.25">
      <c r="B149" s="21"/>
      <c r="C149" s="27"/>
      <c r="D149" s="89"/>
      <c r="E149" s="89"/>
      <c r="F149" s="89"/>
      <c r="G149" s="89"/>
      <c r="H149" s="89"/>
      <c r="I149" s="89"/>
      <c r="K149" s="89"/>
      <c r="M149" s="89"/>
      <c r="P149" s="21"/>
      <c r="Q149" s="27"/>
      <c r="R149" s="21"/>
    </row>
    <row r="150" spans="2:18" ht="14.25">
      <c r="B150" s="21"/>
      <c r="C150" s="27"/>
      <c r="D150" s="89"/>
      <c r="E150" s="89"/>
      <c r="F150" s="89"/>
      <c r="G150" s="89"/>
      <c r="H150" s="89"/>
      <c r="I150" s="89"/>
      <c r="K150" s="89"/>
      <c r="M150" s="89"/>
      <c r="P150" s="21"/>
      <c r="Q150" s="27"/>
      <c r="R150" s="21"/>
    </row>
    <row r="151" spans="2:18" ht="14.25">
      <c r="B151" s="21"/>
      <c r="C151" s="27"/>
      <c r="D151" s="89"/>
      <c r="E151" s="89"/>
      <c r="F151" s="89"/>
      <c r="G151" s="89"/>
      <c r="H151" s="89"/>
      <c r="I151" s="89"/>
      <c r="K151" s="89"/>
      <c r="M151" s="89"/>
      <c r="P151" s="21"/>
      <c r="Q151" s="27"/>
      <c r="R151" s="21"/>
    </row>
    <row r="152" spans="2:18" ht="14.25">
      <c r="B152" s="21"/>
      <c r="C152" s="27"/>
      <c r="D152" s="89"/>
      <c r="E152" s="89"/>
      <c r="F152" s="89"/>
      <c r="G152" s="89"/>
      <c r="H152" s="89"/>
      <c r="I152" s="89"/>
      <c r="K152" s="89"/>
      <c r="M152" s="89"/>
      <c r="P152" s="21"/>
      <c r="Q152" s="27"/>
      <c r="R152" s="21"/>
    </row>
    <row r="153" spans="2:18" ht="14.25">
      <c r="B153" s="21"/>
      <c r="C153" s="27"/>
      <c r="D153" s="89"/>
      <c r="E153" s="89"/>
      <c r="F153" s="89"/>
      <c r="G153" s="89"/>
      <c r="H153" s="89"/>
      <c r="I153" s="89"/>
      <c r="K153" s="89"/>
      <c r="M153" s="89"/>
      <c r="P153" s="21"/>
      <c r="Q153" s="27"/>
      <c r="R153" s="21"/>
    </row>
    <row r="154" spans="2:18" ht="14.25">
      <c r="B154" s="21"/>
      <c r="C154" s="27"/>
      <c r="D154" s="89"/>
      <c r="E154" s="89"/>
      <c r="F154" s="89"/>
      <c r="G154" s="89"/>
      <c r="H154" s="89"/>
      <c r="I154" s="89"/>
      <c r="K154" s="89"/>
      <c r="M154" s="89"/>
      <c r="P154" s="21"/>
      <c r="Q154" s="27"/>
      <c r="R154" s="21"/>
    </row>
    <row r="155" spans="2:18" ht="14.25">
      <c r="B155" s="21"/>
      <c r="C155" s="27"/>
      <c r="D155" s="89"/>
      <c r="E155" s="89"/>
      <c r="F155" s="89"/>
      <c r="G155" s="89"/>
      <c r="H155" s="89"/>
      <c r="I155" s="89"/>
      <c r="K155" s="89"/>
      <c r="M155" s="89"/>
      <c r="P155" s="21"/>
      <c r="Q155" s="27"/>
      <c r="R155" s="21"/>
    </row>
    <row r="156" spans="2:18" ht="14.25">
      <c r="B156" s="21"/>
      <c r="C156" s="27"/>
      <c r="D156" s="89"/>
      <c r="E156" s="89"/>
      <c r="F156" s="89"/>
      <c r="G156" s="89"/>
      <c r="H156" s="89"/>
      <c r="I156" s="89"/>
      <c r="K156" s="89"/>
      <c r="M156" s="89"/>
      <c r="P156" s="21"/>
      <c r="Q156" s="27"/>
      <c r="R156" s="21"/>
    </row>
    <row r="157" spans="2:18" ht="14.25">
      <c r="B157" s="21"/>
      <c r="C157" s="27"/>
      <c r="D157" s="89"/>
      <c r="E157" s="89"/>
      <c r="F157" s="89"/>
      <c r="G157" s="89"/>
      <c r="H157" s="89"/>
      <c r="I157" s="89"/>
      <c r="K157" s="89"/>
      <c r="M157" s="89"/>
      <c r="P157" s="21"/>
      <c r="Q157" s="27"/>
      <c r="R157" s="21"/>
    </row>
    <row r="158" spans="2:18" ht="14.25">
      <c r="B158" s="21"/>
      <c r="C158" s="27"/>
      <c r="D158" s="89"/>
      <c r="E158" s="89"/>
      <c r="F158" s="89"/>
      <c r="G158" s="89"/>
      <c r="H158" s="89"/>
      <c r="I158" s="89"/>
      <c r="K158" s="89"/>
      <c r="M158" s="89"/>
      <c r="P158" s="21"/>
      <c r="Q158" s="27"/>
      <c r="R158" s="21"/>
    </row>
    <row r="159" spans="2:18" ht="14.25">
      <c r="B159" s="21"/>
      <c r="C159" s="27"/>
      <c r="D159" s="89"/>
      <c r="E159" s="89"/>
      <c r="F159" s="89"/>
      <c r="G159" s="89"/>
      <c r="H159" s="89"/>
      <c r="I159" s="89"/>
      <c r="K159" s="89"/>
      <c r="M159" s="89"/>
      <c r="P159" s="21"/>
      <c r="Q159" s="27"/>
      <c r="R159" s="21"/>
    </row>
    <row r="160" spans="2:18" ht="14.25">
      <c r="B160" s="21"/>
      <c r="C160" s="27"/>
      <c r="D160" s="89"/>
      <c r="E160" s="89"/>
      <c r="F160" s="89"/>
      <c r="G160" s="89"/>
      <c r="H160" s="89"/>
      <c r="I160" s="89"/>
      <c r="K160" s="89"/>
      <c r="M160" s="89"/>
      <c r="P160" s="21"/>
      <c r="Q160" s="27"/>
      <c r="R160" s="21"/>
    </row>
    <row r="161" spans="2:18" ht="14.25">
      <c r="B161" s="21"/>
      <c r="C161" s="27"/>
      <c r="D161" s="89"/>
      <c r="E161" s="89"/>
      <c r="F161" s="89"/>
      <c r="G161" s="89"/>
      <c r="H161" s="89"/>
      <c r="I161" s="89"/>
      <c r="K161" s="89"/>
      <c r="M161" s="89"/>
      <c r="P161" s="21"/>
      <c r="Q161" s="27"/>
      <c r="R161" s="21"/>
    </row>
    <row r="162" spans="2:18" ht="14.25">
      <c r="B162" s="21"/>
      <c r="C162" s="27"/>
      <c r="D162" s="89"/>
      <c r="E162" s="89"/>
      <c r="F162" s="89"/>
      <c r="G162" s="89"/>
      <c r="H162" s="89"/>
      <c r="I162" s="89"/>
      <c r="K162" s="89"/>
      <c r="M162" s="89"/>
      <c r="P162" s="21"/>
      <c r="Q162" s="27"/>
      <c r="R162" s="21"/>
    </row>
    <row r="163" spans="2:18" ht="14.25">
      <c r="B163" s="21"/>
      <c r="C163" s="27"/>
      <c r="D163" s="89"/>
      <c r="E163" s="89"/>
      <c r="F163" s="89"/>
      <c r="G163" s="89"/>
      <c r="H163" s="89"/>
      <c r="I163" s="89"/>
      <c r="K163" s="89"/>
      <c r="M163" s="89"/>
      <c r="P163" s="21"/>
      <c r="Q163" s="27"/>
      <c r="R163" s="21"/>
    </row>
    <row r="164" spans="2:18" ht="14.25">
      <c r="B164" s="21"/>
      <c r="C164" s="27"/>
      <c r="D164" s="89"/>
      <c r="E164" s="89"/>
      <c r="F164" s="89"/>
      <c r="G164" s="89"/>
      <c r="H164" s="89"/>
      <c r="I164" s="89"/>
      <c r="K164" s="89"/>
      <c r="M164" s="89"/>
      <c r="P164" s="21"/>
      <c r="Q164" s="27"/>
      <c r="R164" s="21"/>
    </row>
    <row r="165" spans="2:18" ht="14.25">
      <c r="B165" s="21"/>
      <c r="C165" s="27"/>
      <c r="D165" s="89"/>
      <c r="E165" s="89"/>
      <c r="F165" s="89"/>
      <c r="G165" s="89"/>
      <c r="H165" s="89"/>
      <c r="I165" s="89"/>
      <c r="K165" s="89"/>
      <c r="M165" s="89"/>
      <c r="P165" s="21"/>
      <c r="Q165" s="27"/>
      <c r="R165" s="21"/>
    </row>
    <row r="166" spans="2:18" ht="14.25">
      <c r="B166" s="21"/>
      <c r="C166" s="27"/>
      <c r="D166" s="89"/>
      <c r="E166" s="89"/>
      <c r="F166" s="89"/>
      <c r="G166" s="89"/>
      <c r="H166" s="89"/>
      <c r="I166" s="89"/>
      <c r="K166" s="89"/>
      <c r="M166" s="89"/>
      <c r="P166" s="21"/>
      <c r="Q166" s="27"/>
      <c r="R166" s="21"/>
    </row>
    <row r="167" spans="2:18" ht="14.25">
      <c r="B167" s="21"/>
      <c r="C167" s="27"/>
      <c r="D167" s="89"/>
      <c r="E167" s="89"/>
      <c r="F167" s="89"/>
      <c r="G167" s="89"/>
      <c r="H167" s="89"/>
      <c r="I167" s="89"/>
      <c r="K167" s="89"/>
      <c r="M167" s="89"/>
      <c r="P167" s="21"/>
      <c r="Q167" s="27"/>
      <c r="R167" s="21"/>
    </row>
    <row r="168" spans="2:18" ht="14.25">
      <c r="B168" s="21"/>
      <c r="C168" s="27"/>
      <c r="D168" s="89"/>
      <c r="E168" s="89"/>
      <c r="F168" s="89"/>
      <c r="G168" s="89"/>
      <c r="H168" s="89"/>
      <c r="I168" s="89"/>
      <c r="K168" s="89"/>
      <c r="M168" s="89"/>
      <c r="P168" s="21"/>
      <c r="Q168" s="27"/>
      <c r="R168" s="21"/>
    </row>
    <row r="169" spans="2:18" ht="14.25">
      <c r="B169" s="21"/>
      <c r="C169" s="27"/>
      <c r="D169" s="89"/>
      <c r="E169" s="89"/>
      <c r="F169" s="89"/>
      <c r="G169" s="89"/>
      <c r="H169" s="89"/>
      <c r="I169" s="89"/>
      <c r="K169" s="89"/>
      <c r="M169" s="89"/>
      <c r="P169" s="21"/>
      <c r="Q169" s="27"/>
      <c r="R169" s="21"/>
    </row>
    <row r="170" spans="2:18" ht="14.25">
      <c r="B170" s="21"/>
      <c r="C170" s="27"/>
      <c r="D170" s="89"/>
      <c r="E170" s="89"/>
      <c r="F170" s="89"/>
      <c r="G170" s="89"/>
      <c r="H170" s="89"/>
      <c r="I170" s="89"/>
      <c r="K170" s="89"/>
      <c r="M170" s="89"/>
      <c r="P170" s="21"/>
      <c r="Q170" s="27"/>
      <c r="R170" s="21"/>
    </row>
    <row r="171" spans="2:18" ht="14.25">
      <c r="B171" s="21"/>
      <c r="C171" s="27"/>
      <c r="D171" s="89"/>
      <c r="E171" s="89"/>
      <c r="F171" s="89"/>
      <c r="G171" s="89"/>
      <c r="H171" s="89"/>
      <c r="I171" s="89"/>
      <c r="K171" s="89"/>
      <c r="M171" s="89"/>
      <c r="P171" s="21"/>
      <c r="Q171" s="27"/>
      <c r="R171" s="21"/>
    </row>
    <row r="172" spans="2:18" ht="14.25">
      <c r="B172" s="21"/>
      <c r="C172" s="27"/>
      <c r="D172" s="89"/>
      <c r="E172" s="89"/>
      <c r="F172" s="89"/>
      <c r="G172" s="89"/>
      <c r="H172" s="89"/>
      <c r="I172" s="89"/>
      <c r="K172" s="89"/>
      <c r="M172" s="89"/>
      <c r="P172" s="21"/>
      <c r="Q172" s="27"/>
      <c r="R172" s="21"/>
    </row>
    <row r="173" spans="2:18" ht="14.25">
      <c r="B173" s="21"/>
      <c r="C173" s="27"/>
      <c r="D173" s="89"/>
      <c r="E173" s="89"/>
      <c r="F173" s="89"/>
      <c r="G173" s="89"/>
      <c r="H173" s="89"/>
      <c r="I173" s="89"/>
      <c r="K173" s="89"/>
      <c r="M173" s="89"/>
      <c r="P173" s="21"/>
      <c r="Q173" s="27"/>
      <c r="R173" s="21"/>
    </row>
    <row r="174" spans="2:18" ht="14.25">
      <c r="B174" s="21"/>
      <c r="C174" s="27"/>
      <c r="D174" s="89"/>
      <c r="E174" s="89"/>
      <c r="F174" s="89"/>
      <c r="G174" s="89"/>
      <c r="H174" s="89"/>
      <c r="I174" s="89"/>
      <c r="K174" s="89"/>
      <c r="M174" s="89"/>
      <c r="P174" s="21"/>
      <c r="Q174" s="27"/>
      <c r="R174" s="21"/>
    </row>
    <row r="175" spans="2:18" ht="14.25">
      <c r="B175" s="21"/>
      <c r="C175" s="27"/>
      <c r="D175" s="89"/>
      <c r="E175" s="89"/>
      <c r="F175" s="89"/>
      <c r="G175" s="89"/>
      <c r="H175" s="89"/>
      <c r="I175" s="89"/>
      <c r="K175" s="89"/>
      <c r="M175" s="89"/>
      <c r="P175" s="21"/>
      <c r="Q175" s="27"/>
      <c r="R175" s="21"/>
    </row>
    <row r="176" spans="2:18" ht="14.25">
      <c r="B176" s="21"/>
      <c r="C176" s="27"/>
      <c r="D176" s="89"/>
      <c r="E176" s="89"/>
      <c r="F176" s="89"/>
      <c r="G176" s="89"/>
      <c r="H176" s="89"/>
      <c r="I176" s="89"/>
      <c r="K176" s="89"/>
      <c r="M176" s="89"/>
      <c r="P176" s="21"/>
      <c r="Q176" s="27"/>
      <c r="R176" s="21"/>
    </row>
    <row r="177" spans="2:18" ht="14.25">
      <c r="B177" s="21"/>
      <c r="C177" s="27"/>
      <c r="D177" s="89"/>
      <c r="E177" s="89"/>
      <c r="F177" s="89"/>
      <c r="G177" s="89"/>
      <c r="H177" s="89"/>
      <c r="I177" s="89"/>
      <c r="K177" s="89"/>
      <c r="M177" s="89"/>
      <c r="P177" s="21"/>
      <c r="Q177" s="27"/>
      <c r="R177" s="21"/>
    </row>
    <row r="178" spans="2:18" ht="14.25">
      <c r="B178" s="21"/>
      <c r="C178" s="27"/>
      <c r="D178" s="89"/>
      <c r="E178" s="89"/>
      <c r="F178" s="89"/>
      <c r="G178" s="89"/>
      <c r="H178" s="89"/>
      <c r="I178" s="89"/>
      <c r="K178" s="89"/>
      <c r="M178" s="89"/>
      <c r="P178" s="21"/>
      <c r="Q178" s="27"/>
      <c r="R178" s="21"/>
    </row>
    <row r="179" spans="2:18" ht="14.25">
      <c r="B179" s="21"/>
      <c r="C179" s="27"/>
      <c r="D179" s="89"/>
      <c r="E179" s="89"/>
      <c r="F179" s="89"/>
      <c r="G179" s="89"/>
      <c r="H179" s="89"/>
      <c r="I179" s="89"/>
      <c r="K179" s="89"/>
      <c r="M179" s="89"/>
      <c r="P179" s="21"/>
      <c r="Q179" s="27"/>
      <c r="R179" s="21"/>
    </row>
    <row r="180" spans="2:18" ht="14.25">
      <c r="B180" s="21"/>
      <c r="C180" s="27"/>
      <c r="D180" s="89"/>
      <c r="E180" s="89"/>
      <c r="F180" s="89"/>
      <c r="K180" s="89"/>
      <c r="M180" s="89"/>
      <c r="P180" s="21"/>
      <c r="Q180" s="27"/>
      <c r="R180" s="21"/>
    </row>
    <row r="181" spans="2:18" ht="14.25">
      <c r="B181" s="21"/>
      <c r="C181" s="27"/>
      <c r="D181" s="89"/>
      <c r="E181" s="89"/>
      <c r="F181" s="89"/>
      <c r="K181" s="89"/>
      <c r="M181" s="89"/>
      <c r="P181" s="21"/>
      <c r="Q181" s="27"/>
      <c r="R181" s="21"/>
    </row>
    <row r="182" spans="2:18" ht="14.25">
      <c r="B182" s="21"/>
      <c r="C182" s="27"/>
      <c r="D182" s="89"/>
      <c r="E182" s="89"/>
      <c r="F182" s="89"/>
      <c r="K182" s="89"/>
      <c r="M182" s="89"/>
      <c r="P182" s="21"/>
      <c r="Q182" s="27"/>
      <c r="R182" s="21"/>
    </row>
    <row r="183" spans="2:18" ht="14.25">
      <c r="B183" s="21"/>
      <c r="C183" s="27"/>
      <c r="D183" s="89"/>
      <c r="E183" s="89"/>
      <c r="F183" s="89"/>
      <c r="K183" s="89"/>
      <c r="M183" s="89"/>
      <c r="P183" s="21"/>
      <c r="Q183" s="27"/>
      <c r="R183" s="21"/>
    </row>
    <row r="184" spans="2:18" ht="14.25">
      <c r="B184" s="21"/>
      <c r="C184" s="27"/>
      <c r="D184" s="89"/>
      <c r="E184" s="89"/>
      <c r="F184" s="89"/>
      <c r="K184" s="89"/>
      <c r="M184" s="89"/>
      <c r="P184" s="21"/>
      <c r="Q184" s="27"/>
      <c r="R184" s="21"/>
    </row>
    <row r="185" spans="2:18" ht="14.25">
      <c r="B185" s="21"/>
      <c r="C185" s="27"/>
      <c r="D185" s="89"/>
      <c r="E185" s="89"/>
      <c r="F185" s="89"/>
      <c r="K185" s="89"/>
      <c r="M185" s="89"/>
      <c r="P185" s="21"/>
      <c r="Q185" s="27"/>
      <c r="R185" s="21"/>
    </row>
    <row r="186" spans="2:18" ht="14.25">
      <c r="B186" s="21"/>
      <c r="C186" s="27"/>
      <c r="D186" s="89"/>
      <c r="E186" s="89"/>
      <c r="F186" s="89"/>
      <c r="K186" s="89"/>
      <c r="M186" s="89"/>
      <c r="P186" s="21"/>
      <c r="Q186" s="27"/>
      <c r="R186" s="21"/>
    </row>
    <row r="187" spans="2:18" ht="14.25">
      <c r="B187" s="21"/>
      <c r="C187" s="27"/>
      <c r="D187" s="89"/>
      <c r="E187" s="89"/>
      <c r="F187" s="89"/>
      <c r="K187" s="89"/>
      <c r="M187" s="89"/>
      <c r="P187" s="21"/>
      <c r="Q187" s="27"/>
      <c r="R187" s="21"/>
    </row>
    <row r="188" spans="2:18" ht="14.25">
      <c r="B188" s="21"/>
      <c r="C188" s="27"/>
      <c r="D188" s="89"/>
      <c r="E188" s="89"/>
      <c r="F188" s="89"/>
      <c r="K188" s="89"/>
      <c r="M188" s="89"/>
      <c r="P188" s="21"/>
      <c r="Q188" s="27"/>
      <c r="R188" s="21"/>
    </row>
    <row r="189" spans="2:18" ht="14.25">
      <c r="B189" s="21"/>
      <c r="C189" s="27"/>
      <c r="D189" s="89"/>
      <c r="E189" s="89"/>
      <c r="F189" s="89"/>
      <c r="K189" s="89"/>
      <c r="M189" s="89"/>
      <c r="P189" s="21"/>
      <c r="Q189" s="27"/>
      <c r="R189" s="21"/>
    </row>
    <row r="190" spans="2:18" ht="14.25">
      <c r="B190" s="21"/>
      <c r="C190" s="27"/>
      <c r="D190" s="89"/>
      <c r="E190" s="89"/>
      <c r="F190" s="89"/>
      <c r="K190" s="89"/>
      <c r="M190" s="89"/>
      <c r="P190" s="21"/>
      <c r="Q190" s="27"/>
      <c r="R190" s="21"/>
    </row>
    <row r="191" spans="2:18" ht="14.25">
      <c r="B191" s="21"/>
      <c r="C191" s="27"/>
      <c r="D191" s="89"/>
      <c r="E191" s="89"/>
      <c r="F191" s="89"/>
      <c r="K191" s="89"/>
      <c r="M191" s="89"/>
      <c r="P191" s="21"/>
      <c r="Q191" s="27"/>
      <c r="R191" s="21"/>
    </row>
    <row r="192" spans="2:18" ht="14.25">
      <c r="B192" s="21"/>
      <c r="C192" s="27"/>
      <c r="D192" s="89"/>
      <c r="E192" s="89"/>
      <c r="F192" s="89"/>
      <c r="K192" s="89"/>
      <c r="M192" s="89"/>
      <c r="P192" s="21"/>
      <c r="Q192" s="27"/>
      <c r="R192" s="21"/>
    </row>
    <row r="193" spans="2:18" ht="14.25">
      <c r="B193" s="21"/>
      <c r="C193" s="27"/>
      <c r="D193" s="89"/>
      <c r="E193" s="89"/>
      <c r="F193" s="89"/>
      <c r="K193" s="89"/>
      <c r="M193" s="89"/>
      <c r="P193" s="21"/>
      <c r="Q193" s="27"/>
      <c r="R193" s="21"/>
    </row>
    <row r="194" spans="2:18" ht="14.25">
      <c r="B194" s="21"/>
      <c r="C194" s="27"/>
      <c r="D194" s="89"/>
      <c r="E194" s="89"/>
      <c r="F194" s="89"/>
      <c r="K194" s="89"/>
      <c r="M194" s="89"/>
      <c r="P194" s="21"/>
      <c r="Q194" s="27"/>
      <c r="R194" s="21"/>
    </row>
    <row r="195" spans="2:18" ht="14.25">
      <c r="B195" s="21"/>
      <c r="C195" s="27"/>
      <c r="D195" s="89"/>
      <c r="E195" s="89"/>
      <c r="F195" s="89"/>
      <c r="K195" s="89"/>
      <c r="M195" s="89"/>
      <c r="P195" s="21"/>
      <c r="Q195" s="27"/>
      <c r="R195" s="21"/>
    </row>
    <row r="196" spans="2:18" ht="14.25">
      <c r="B196" s="21"/>
      <c r="C196" s="27"/>
      <c r="D196" s="89"/>
      <c r="E196" s="89"/>
      <c r="F196" s="89"/>
      <c r="K196" s="89"/>
      <c r="M196" s="89"/>
      <c r="P196" s="21"/>
      <c r="Q196" s="27"/>
      <c r="R196" s="21"/>
    </row>
    <row r="197" spans="2:18" ht="14.25">
      <c r="B197" s="21"/>
      <c r="C197" s="27"/>
      <c r="D197" s="89"/>
      <c r="E197" s="89"/>
      <c r="F197" s="89"/>
      <c r="K197" s="89"/>
      <c r="M197" s="89"/>
      <c r="P197" s="21"/>
      <c r="Q197" s="27"/>
      <c r="R197" s="21"/>
    </row>
    <row r="198" spans="2:18" ht="14.25">
      <c r="B198" s="21"/>
      <c r="C198" s="27"/>
      <c r="D198" s="89"/>
      <c r="E198" s="89"/>
      <c r="F198" s="89"/>
      <c r="K198" s="89"/>
      <c r="M198" s="89"/>
      <c r="P198" s="21"/>
      <c r="Q198" s="27"/>
      <c r="R198" s="21"/>
    </row>
    <row r="199" spans="2:18" ht="14.25">
      <c r="B199" s="21"/>
      <c r="C199" s="27"/>
      <c r="D199" s="89"/>
      <c r="E199" s="89"/>
      <c r="F199" s="89"/>
      <c r="K199" s="89"/>
      <c r="M199" s="89"/>
      <c r="P199" s="21"/>
      <c r="Q199" s="27"/>
      <c r="R199" s="21"/>
    </row>
    <row r="200" spans="2:18" ht="14.25">
      <c r="B200" s="21"/>
      <c r="C200" s="27"/>
      <c r="D200" s="89"/>
      <c r="E200" s="89"/>
      <c r="F200" s="89"/>
      <c r="K200" s="89"/>
      <c r="M200" s="89"/>
      <c r="P200" s="21"/>
      <c r="Q200" s="27"/>
      <c r="R200" s="21"/>
    </row>
    <row r="201" spans="2:18" ht="14.25">
      <c r="B201" s="21"/>
      <c r="C201" s="27"/>
      <c r="D201" s="89"/>
      <c r="E201" s="89"/>
      <c r="F201" s="89"/>
      <c r="K201" s="89"/>
      <c r="M201" s="89"/>
      <c r="P201" s="21"/>
      <c r="Q201" s="27"/>
      <c r="R201" s="21"/>
    </row>
    <row r="202" spans="2:18" ht="14.25">
      <c r="B202" s="21"/>
      <c r="C202" s="27"/>
      <c r="D202" s="89"/>
      <c r="E202" s="89"/>
      <c r="F202" s="89"/>
      <c r="K202" s="89"/>
      <c r="M202" s="89"/>
      <c r="P202" s="21"/>
      <c r="Q202" s="27"/>
      <c r="R202" s="21"/>
    </row>
    <row r="203" spans="2:18" ht="14.25">
      <c r="B203" s="21"/>
      <c r="C203" s="27"/>
      <c r="D203" s="89"/>
      <c r="E203" s="89"/>
      <c r="F203" s="89"/>
      <c r="K203" s="89"/>
      <c r="M203" s="89"/>
      <c r="P203" s="21"/>
      <c r="Q203" s="27"/>
      <c r="R203" s="21"/>
    </row>
    <row r="204" spans="2:18" ht="14.25">
      <c r="B204" s="21"/>
      <c r="C204" s="27"/>
      <c r="D204" s="89"/>
      <c r="E204" s="89"/>
      <c r="F204" s="89"/>
      <c r="K204" s="89"/>
      <c r="M204" s="89"/>
      <c r="P204" s="21"/>
      <c r="Q204" s="27"/>
      <c r="R204" s="21"/>
    </row>
    <row r="205" spans="2:18" ht="14.25">
      <c r="B205" s="21"/>
      <c r="C205" s="27"/>
      <c r="D205" s="89"/>
      <c r="E205" s="89"/>
      <c r="F205" s="89"/>
      <c r="K205" s="89"/>
      <c r="M205" s="89"/>
      <c r="P205" s="21"/>
      <c r="Q205" s="27"/>
      <c r="R205" s="21"/>
    </row>
    <row r="206" spans="2:18" ht="14.25">
      <c r="B206" s="21"/>
      <c r="C206" s="27"/>
      <c r="D206" s="89"/>
      <c r="E206" s="89"/>
      <c r="F206" s="89"/>
      <c r="K206" s="89"/>
      <c r="M206" s="89"/>
      <c r="P206" s="21"/>
      <c r="Q206" s="27"/>
      <c r="R206" s="21"/>
    </row>
    <row r="207" spans="2:18" ht="14.25">
      <c r="B207" s="21"/>
      <c r="C207" s="27"/>
      <c r="D207" s="89"/>
      <c r="E207" s="89"/>
      <c r="F207" s="89"/>
      <c r="K207" s="89"/>
      <c r="M207" s="89"/>
      <c r="P207" s="21"/>
      <c r="Q207" s="27"/>
      <c r="R207" s="21"/>
    </row>
    <row r="208" spans="2:18" ht="14.25">
      <c r="B208" s="21"/>
      <c r="C208" s="27"/>
      <c r="D208" s="89"/>
      <c r="E208" s="89"/>
      <c r="F208" s="89"/>
      <c r="K208" s="89"/>
      <c r="M208" s="89"/>
      <c r="P208" s="21"/>
      <c r="Q208" s="27"/>
      <c r="R208" s="21"/>
    </row>
    <row r="209" spans="2:18" ht="14.25">
      <c r="B209" s="21"/>
      <c r="C209" s="27"/>
      <c r="D209" s="89"/>
      <c r="E209" s="89"/>
      <c r="F209" s="89"/>
      <c r="K209" s="89"/>
      <c r="M209" s="89"/>
      <c r="P209" s="21"/>
      <c r="Q209" s="27"/>
      <c r="R209" s="21"/>
    </row>
    <row r="210" spans="2:18" ht="14.25">
      <c r="B210" s="21"/>
      <c r="C210" s="27"/>
      <c r="D210" s="89"/>
      <c r="E210" s="89"/>
      <c r="F210" s="89"/>
      <c r="K210" s="89"/>
      <c r="M210" s="89"/>
      <c r="P210" s="21"/>
      <c r="Q210" s="27"/>
      <c r="R210" s="21"/>
    </row>
    <row r="211" spans="2:18" ht="14.25">
      <c r="B211" s="21"/>
      <c r="C211" s="27"/>
      <c r="D211" s="89"/>
      <c r="E211" s="89"/>
      <c r="F211" s="89"/>
      <c r="K211" s="89"/>
      <c r="M211" s="89"/>
      <c r="P211" s="21"/>
      <c r="Q211" s="27"/>
      <c r="R211" s="21"/>
    </row>
    <row r="212" spans="2:18" ht="14.25">
      <c r="B212" s="21"/>
      <c r="C212" s="27"/>
      <c r="D212" s="89"/>
      <c r="E212" s="89"/>
      <c r="F212" s="89"/>
      <c r="K212" s="89"/>
      <c r="M212" s="89"/>
      <c r="P212" s="21"/>
      <c r="Q212" s="27"/>
      <c r="R212" s="21"/>
    </row>
    <row r="213" spans="2:18" ht="14.25">
      <c r="B213" s="21"/>
      <c r="C213" s="27"/>
      <c r="D213" s="89"/>
      <c r="E213" s="89"/>
      <c r="F213" s="89"/>
      <c r="K213" s="89"/>
      <c r="M213" s="89"/>
      <c r="P213" s="21"/>
      <c r="Q213" s="27"/>
      <c r="R213" s="21"/>
    </row>
    <row r="214" spans="2:18" ht="14.25">
      <c r="B214" s="21"/>
      <c r="C214" s="27"/>
      <c r="D214" s="89"/>
      <c r="E214" s="89"/>
      <c r="F214" s="89"/>
      <c r="K214" s="89"/>
      <c r="M214" s="89"/>
      <c r="P214" s="21"/>
      <c r="Q214" s="27"/>
      <c r="R214" s="21"/>
    </row>
    <row r="215" spans="2:18" ht="14.25">
      <c r="B215" s="21"/>
      <c r="C215" s="27"/>
      <c r="D215" s="89"/>
      <c r="E215" s="89"/>
      <c r="F215" s="89"/>
      <c r="K215" s="89"/>
      <c r="M215" s="89"/>
      <c r="P215" s="21"/>
      <c r="Q215" s="27"/>
      <c r="R215" s="21"/>
    </row>
    <row r="216" spans="2:18" ht="14.25">
      <c r="B216" s="21"/>
      <c r="C216" s="27"/>
      <c r="D216" s="89"/>
      <c r="E216" s="89"/>
      <c r="F216" s="89"/>
      <c r="K216" s="89"/>
      <c r="M216" s="89"/>
      <c r="P216" s="21"/>
      <c r="Q216" s="27"/>
      <c r="R216" s="21"/>
    </row>
    <row r="217" spans="2:18" ht="14.25">
      <c r="B217" s="21"/>
      <c r="C217" s="27"/>
      <c r="D217" s="89"/>
      <c r="E217" s="89"/>
      <c r="F217" s="89"/>
      <c r="K217" s="89"/>
      <c r="M217" s="89"/>
      <c r="P217" s="21"/>
      <c r="Q217" s="27"/>
      <c r="R217" s="21"/>
    </row>
    <row r="218" spans="2:18" ht="14.25">
      <c r="B218" s="21"/>
      <c r="C218" s="27"/>
      <c r="D218" s="89"/>
      <c r="E218" s="89"/>
      <c r="F218" s="89"/>
      <c r="K218" s="89"/>
      <c r="M218" s="89"/>
      <c r="P218" s="21"/>
      <c r="Q218" s="27"/>
      <c r="R218" s="21"/>
    </row>
  </sheetData>
  <sheetProtection/>
  <mergeCells count="7">
    <mergeCell ref="A37:Q37"/>
    <mergeCell ref="G6:I6"/>
    <mergeCell ref="O8:Q8"/>
    <mergeCell ref="C6:E6"/>
    <mergeCell ref="K6:M6"/>
    <mergeCell ref="O6:Q6"/>
    <mergeCell ref="O7:Q7"/>
  </mergeCells>
  <printOptions/>
  <pageMargins left="1" right="0.2" top="0.25" bottom="0.25" header="0.5" footer="0.5"/>
  <pageSetup horizontalDpi="600" verticalDpi="600" orientation="portrait" paperSize="9" scale="90"/>
</worksheet>
</file>

<file path=xl/worksheets/sheet3.xml><?xml version="1.0" encoding="utf-8"?>
<worksheet xmlns="http://schemas.openxmlformats.org/spreadsheetml/2006/main" xmlns:r="http://schemas.openxmlformats.org/officeDocument/2006/relationships">
  <dimension ref="A1:J54"/>
  <sheetViews>
    <sheetView showGridLines="0" zoomScale="80" zoomScaleNormal="80" zoomScalePageLayoutView="0" workbookViewId="0" topLeftCell="A1">
      <selection activeCell="F26" sqref="F26"/>
    </sheetView>
  </sheetViews>
  <sheetFormatPr defaultColWidth="8.8515625" defaultRowHeight="12.75"/>
  <cols>
    <col min="1" max="1" width="41.140625" style="9" customWidth="1"/>
    <col min="2" max="2" width="16.7109375" style="9" customWidth="1"/>
    <col min="3" max="3" width="16.7109375" style="3" customWidth="1"/>
    <col min="4" max="4" width="13.140625" style="9" bestFit="1" customWidth="1"/>
    <col min="5" max="16384" width="8.8515625" style="9" customWidth="1"/>
  </cols>
  <sheetData>
    <row r="1" spans="1:3" ht="15.75">
      <c r="A1" s="1" t="s">
        <v>194</v>
      </c>
      <c r="B1" s="2"/>
      <c r="C1" s="2"/>
    </row>
    <row r="2" spans="1:3" ht="15">
      <c r="A2" s="4" t="s">
        <v>71</v>
      </c>
      <c r="B2" s="2"/>
      <c r="C2" s="2"/>
    </row>
    <row r="3" spans="1:3" ht="15">
      <c r="A3" s="4" t="s">
        <v>20</v>
      </c>
      <c r="B3" s="2"/>
      <c r="C3" s="2"/>
    </row>
    <row r="4" spans="1:3" ht="15">
      <c r="A4" s="6" t="s">
        <v>41</v>
      </c>
      <c r="B4" s="2"/>
      <c r="C4" s="2"/>
    </row>
    <row r="5" spans="1:3" ht="15">
      <c r="A5" s="6"/>
      <c r="B5" s="2"/>
      <c r="C5" s="2"/>
    </row>
    <row r="6" spans="1:3" ht="14.25">
      <c r="A6" s="2"/>
      <c r="B6" s="2"/>
      <c r="C6" s="28" t="s">
        <v>89</v>
      </c>
    </row>
    <row r="7" spans="1:3" ht="12.75">
      <c r="A7" s="3"/>
      <c r="B7" s="29" t="s">
        <v>24</v>
      </c>
      <c r="C7" s="29" t="s">
        <v>224</v>
      </c>
    </row>
    <row r="8" spans="1:3" ht="12.75">
      <c r="A8" s="3"/>
      <c r="B8" s="29" t="s">
        <v>33</v>
      </c>
      <c r="C8" s="29" t="s">
        <v>90</v>
      </c>
    </row>
    <row r="9" spans="1:3" ht="12.75">
      <c r="A9" s="3"/>
      <c r="B9" s="30" t="s">
        <v>197</v>
      </c>
      <c r="C9" s="30" t="s">
        <v>197</v>
      </c>
    </row>
    <row r="10" spans="1:3" ht="12.75">
      <c r="A10" s="13" t="s">
        <v>91</v>
      </c>
      <c r="B10" s="31"/>
      <c r="C10" s="31"/>
    </row>
    <row r="11" spans="1:2" ht="12.75">
      <c r="A11" s="32" t="s">
        <v>92</v>
      </c>
      <c r="B11" s="3"/>
    </row>
    <row r="12" spans="1:4" ht="12.75">
      <c r="A12" s="3" t="s">
        <v>93</v>
      </c>
      <c r="B12" s="33">
        <v>2101243.2628956805</v>
      </c>
      <c r="C12" s="33">
        <v>1427777</v>
      </c>
      <c r="D12" s="34"/>
    </row>
    <row r="13" spans="1:4" ht="12.75">
      <c r="A13" s="3" t="s">
        <v>94</v>
      </c>
      <c r="B13" s="33">
        <v>481333.58999999997</v>
      </c>
      <c r="C13" s="33">
        <v>641108</v>
      </c>
      <c r="D13" s="34"/>
    </row>
    <row r="14" spans="1:3" ht="12.75">
      <c r="A14" s="3" t="s">
        <v>95</v>
      </c>
      <c r="B14" s="33">
        <v>2628605.3599999985</v>
      </c>
      <c r="C14" s="33">
        <v>3010394</v>
      </c>
    </row>
    <row r="15" spans="1:3" ht="12.75">
      <c r="A15" s="3" t="s">
        <v>96</v>
      </c>
      <c r="B15" s="33">
        <v>157188.723546</v>
      </c>
      <c r="C15" s="33">
        <v>170612</v>
      </c>
    </row>
    <row r="16" spans="1:3" ht="12.75">
      <c r="A16" s="3" t="s">
        <v>222</v>
      </c>
      <c r="B16" s="33">
        <v>680324.1899999998</v>
      </c>
      <c r="C16" s="33">
        <v>680324</v>
      </c>
    </row>
    <row r="17" spans="1:3" ht="12.75">
      <c r="A17" s="3"/>
      <c r="B17" s="35">
        <v>6048695.126441678</v>
      </c>
      <c r="C17" s="35">
        <v>5930215</v>
      </c>
    </row>
    <row r="18" spans="1:3" ht="12.75">
      <c r="A18" s="3"/>
      <c r="B18" s="36"/>
      <c r="C18" s="36"/>
    </row>
    <row r="19" spans="1:3" ht="12.75">
      <c r="A19" s="32" t="s">
        <v>97</v>
      </c>
      <c r="B19" s="33"/>
      <c r="C19" s="33"/>
    </row>
    <row r="20" spans="1:3" ht="12.75">
      <c r="A20" s="20" t="s">
        <v>98</v>
      </c>
      <c r="B20" s="33">
        <v>2643892.3105744002</v>
      </c>
      <c r="C20" s="33">
        <v>2787132</v>
      </c>
    </row>
    <row r="21" spans="1:3" ht="12.75">
      <c r="A21" s="3" t="s">
        <v>99</v>
      </c>
      <c r="B21" s="37">
        <v>2164945.59246712</v>
      </c>
      <c r="C21" s="37">
        <v>1423011</v>
      </c>
    </row>
    <row r="22" spans="1:3" ht="12.75">
      <c r="A22" s="3"/>
      <c r="B22" s="35">
        <v>4808837.90304152</v>
      </c>
      <c r="C22" s="35">
        <v>4210143</v>
      </c>
    </row>
    <row r="23" spans="1:3" ht="13.5" thickBot="1">
      <c r="A23" s="13" t="s">
        <v>191</v>
      </c>
      <c r="B23" s="38">
        <v>10857533.0294832</v>
      </c>
      <c r="C23" s="38">
        <v>10140358</v>
      </c>
    </row>
    <row r="24" spans="1:3" ht="13.5" thickTop="1">
      <c r="A24" s="3"/>
      <c r="B24" s="36"/>
      <c r="C24" s="36"/>
    </row>
    <row r="25" spans="1:3" ht="12.75">
      <c r="A25" s="13" t="s">
        <v>100</v>
      </c>
      <c r="B25" s="33"/>
      <c r="C25" s="33"/>
    </row>
    <row r="26" spans="1:3" ht="12.75">
      <c r="A26" s="13" t="s">
        <v>101</v>
      </c>
      <c r="B26" s="33"/>
      <c r="C26" s="33"/>
    </row>
    <row r="27" spans="1:3" ht="12.75">
      <c r="A27" s="13" t="s">
        <v>102</v>
      </c>
      <c r="B27" s="33"/>
      <c r="C27" s="33"/>
    </row>
    <row r="28" spans="1:4" ht="12.75">
      <c r="A28" s="3" t="s">
        <v>103</v>
      </c>
      <c r="B28" s="226">
        <v>15218899.996399999</v>
      </c>
      <c r="C28" s="33">
        <v>13371900</v>
      </c>
      <c r="D28" s="98"/>
    </row>
    <row r="29" spans="1:3" ht="12.75">
      <c r="A29" s="3" t="s">
        <v>104</v>
      </c>
      <c r="B29" s="226">
        <v>3524059.18105074</v>
      </c>
      <c r="C29" s="36">
        <v>3336570</v>
      </c>
    </row>
    <row r="30" spans="1:4" ht="12.75">
      <c r="A30" s="3" t="s">
        <v>105</v>
      </c>
      <c r="B30" s="36">
        <v>-10339575.830418844</v>
      </c>
      <c r="C30" s="36">
        <v>-9515705</v>
      </c>
      <c r="D30" s="99"/>
    </row>
    <row r="31" spans="1:4" ht="12.75">
      <c r="A31" s="3" t="s">
        <v>106</v>
      </c>
      <c r="B31" s="37">
        <v>-112417.89439999999</v>
      </c>
      <c r="C31" s="37">
        <v>-82902</v>
      </c>
      <c r="D31" s="39"/>
    </row>
    <row r="32" spans="2:10" ht="12.75">
      <c r="B32" s="40">
        <v>8290965.452631895</v>
      </c>
      <c r="C32" s="40">
        <v>7109863</v>
      </c>
      <c r="J32" s="41"/>
    </row>
    <row r="33" spans="1:10" ht="12.75">
      <c r="A33" s="3" t="s">
        <v>107</v>
      </c>
      <c r="B33" s="36">
        <v>247302.625646104</v>
      </c>
      <c r="C33" s="36">
        <v>212118</v>
      </c>
      <c r="J33" s="41"/>
    </row>
    <row r="34" spans="1:10" ht="12.75">
      <c r="A34" s="13" t="s">
        <v>108</v>
      </c>
      <c r="B34" s="35">
        <v>8538268.078278</v>
      </c>
      <c r="C34" s="35">
        <v>7321981</v>
      </c>
      <c r="J34" s="41"/>
    </row>
    <row r="35" spans="1:10" ht="12.75">
      <c r="A35" s="13"/>
      <c r="B35" s="36"/>
      <c r="C35" s="36"/>
      <c r="J35" s="41"/>
    </row>
    <row r="36" spans="1:10" ht="12.75">
      <c r="A36" s="13" t="s">
        <v>109</v>
      </c>
      <c r="B36" s="33"/>
      <c r="C36" s="33"/>
      <c r="J36" s="41"/>
    </row>
    <row r="37" spans="1:3" ht="12.75">
      <c r="A37" s="3" t="s">
        <v>110</v>
      </c>
      <c r="B37" s="33">
        <v>0</v>
      </c>
      <c r="C37" s="33">
        <v>0</v>
      </c>
    </row>
    <row r="38" spans="1:3" ht="12.75">
      <c r="A38" s="3" t="s">
        <v>111</v>
      </c>
      <c r="B38" s="33">
        <v>0</v>
      </c>
      <c r="C38" s="33">
        <v>8922</v>
      </c>
    </row>
    <row r="39" spans="2:3" ht="12.75">
      <c r="B39" s="35">
        <v>0</v>
      </c>
      <c r="C39" s="35">
        <v>8922</v>
      </c>
    </row>
    <row r="40" spans="2:3" ht="12.75">
      <c r="B40" s="40"/>
      <c r="C40" s="40"/>
    </row>
    <row r="41" spans="1:3" ht="12.75">
      <c r="A41" s="13" t="s">
        <v>112</v>
      </c>
      <c r="B41" s="33"/>
      <c r="C41" s="33"/>
    </row>
    <row r="42" spans="1:3" ht="12.75">
      <c r="A42" s="3" t="s">
        <v>113</v>
      </c>
      <c r="B42" s="33">
        <v>19158.52</v>
      </c>
      <c r="C42" s="33">
        <v>24706</v>
      </c>
    </row>
    <row r="43" spans="1:3" ht="12.75">
      <c r="A43" s="3" t="s">
        <v>110</v>
      </c>
      <c r="B43" s="33">
        <v>1189270.797098</v>
      </c>
      <c r="C43" s="36">
        <v>1045926</v>
      </c>
    </row>
    <row r="44" spans="1:3" ht="12.75">
      <c r="A44" s="3" t="s">
        <v>114</v>
      </c>
      <c r="B44" s="33">
        <v>938307.5269052</v>
      </c>
      <c r="C44" s="33">
        <v>1548445</v>
      </c>
    </row>
    <row r="45" spans="1:3" ht="12.75">
      <c r="A45" s="3" t="s">
        <v>115</v>
      </c>
      <c r="B45" s="37">
        <v>172527.63</v>
      </c>
      <c r="C45" s="37">
        <v>190378</v>
      </c>
    </row>
    <row r="46" spans="1:3" ht="12.75">
      <c r="A46" s="3"/>
      <c r="B46" s="35">
        <v>2319264.4740032</v>
      </c>
      <c r="C46" s="35">
        <v>2809455</v>
      </c>
    </row>
    <row r="47" spans="1:3" ht="12.75">
      <c r="A47" s="11" t="s">
        <v>116</v>
      </c>
      <c r="B47" s="37">
        <v>2319264.4740032</v>
      </c>
      <c r="C47" s="37">
        <v>2818377</v>
      </c>
    </row>
    <row r="48" spans="1:3" ht="13.5" thickBot="1">
      <c r="A48" s="13" t="s">
        <v>117</v>
      </c>
      <c r="B48" s="38">
        <v>10857532.552281199</v>
      </c>
      <c r="C48" s="38">
        <v>10140358</v>
      </c>
    </row>
    <row r="49" spans="2:3" s="275" customFormat="1" ht="13.5" thickTop="1">
      <c r="B49" s="290">
        <v>0.3264000006020069</v>
      </c>
      <c r="C49" s="290"/>
    </row>
    <row r="50" spans="1:5" ht="40.5" customHeight="1">
      <c r="A50" s="350" t="s">
        <v>73</v>
      </c>
      <c r="B50" s="350"/>
      <c r="C50" s="350"/>
      <c r="D50" s="350"/>
      <c r="E50" s="350"/>
    </row>
    <row r="51" ht="12.75">
      <c r="A51"/>
    </row>
    <row r="52" ht="12.75">
      <c r="B52" s="34"/>
    </row>
    <row r="53" spans="2:3" ht="12.75">
      <c r="B53" s="39"/>
      <c r="C53" s="39"/>
    </row>
    <row r="54" spans="2:3" ht="12.75">
      <c r="B54" s="42"/>
      <c r="C54" s="42"/>
    </row>
  </sheetData>
  <sheetProtection/>
  <mergeCells count="1">
    <mergeCell ref="A50:E50"/>
  </mergeCells>
  <printOptions/>
  <pageMargins left="0.75" right="0.2" top="1" bottom="1" header="0.5" footer="0.5"/>
  <pageSetup horizontalDpi="300" verticalDpi="300" orientation="portrait" paperSize="9" scale="97"/>
</worksheet>
</file>

<file path=xl/worksheets/sheet4.xml><?xml version="1.0" encoding="utf-8"?>
<worksheet xmlns="http://schemas.openxmlformats.org/spreadsheetml/2006/main" xmlns:r="http://schemas.openxmlformats.org/officeDocument/2006/relationships">
  <sheetPr>
    <pageSetUpPr fitToPage="1"/>
  </sheetPr>
  <dimension ref="A1:AI31"/>
  <sheetViews>
    <sheetView showGridLines="0" zoomScalePageLayoutView="0" workbookViewId="0" topLeftCell="A1">
      <selection activeCell="A28" sqref="A28"/>
    </sheetView>
  </sheetViews>
  <sheetFormatPr defaultColWidth="9.140625" defaultRowHeight="12.75"/>
  <cols>
    <col min="1" max="1" width="38.421875" style="59" customWidth="1"/>
    <col min="2" max="2" width="14.7109375" style="59" customWidth="1"/>
    <col min="3" max="3" width="1.7109375" style="59" customWidth="1"/>
    <col min="4" max="4" width="14.7109375" style="60" customWidth="1"/>
    <col min="5" max="5" width="1.7109375" style="60" customWidth="1"/>
    <col min="6" max="6" width="14.7109375" style="61" customWidth="1"/>
    <col min="7" max="7" width="1.7109375" style="60" customWidth="1"/>
    <col min="8" max="8" width="14.7109375" style="60" customWidth="1"/>
    <col min="9" max="9" width="1.7109375" style="60" customWidth="1"/>
    <col min="10" max="10" width="13.8515625" style="60" customWidth="1"/>
    <col min="11" max="11" width="1.7109375" style="60" customWidth="1"/>
    <col min="12" max="12" width="12.28125" style="61" bestFit="1" customWidth="1"/>
    <col min="13" max="13" width="1.7109375" style="60" customWidth="1"/>
    <col min="14" max="14" width="14.7109375" style="60" customWidth="1"/>
    <col min="15" max="16384" width="9.140625" style="59" customWidth="1"/>
  </cols>
  <sheetData>
    <row r="1" spans="1:14" ht="15.75">
      <c r="A1" s="152" t="s">
        <v>194</v>
      </c>
      <c r="B1" s="228"/>
      <c r="C1" s="228"/>
      <c r="D1" s="229"/>
      <c r="E1" s="229"/>
      <c r="F1" s="230"/>
      <c r="G1" s="229"/>
      <c r="H1" s="229"/>
      <c r="I1" s="229"/>
      <c r="J1" s="229"/>
      <c r="K1" s="229"/>
      <c r="L1" s="230"/>
      <c r="M1" s="229"/>
      <c r="N1" s="229"/>
    </row>
    <row r="2" spans="1:14" ht="12.75">
      <c r="A2" s="58" t="s">
        <v>160</v>
      </c>
      <c r="B2" s="228"/>
      <c r="C2" s="228"/>
      <c r="D2" s="229"/>
      <c r="E2" s="229"/>
      <c r="F2" s="230"/>
      <c r="G2" s="229"/>
      <c r="H2" s="229"/>
      <c r="I2" s="229"/>
      <c r="J2" s="229"/>
      <c r="K2" s="229"/>
      <c r="L2" s="230"/>
      <c r="M2" s="229"/>
      <c r="N2" s="229"/>
    </row>
    <row r="3" spans="1:14" ht="12.75">
      <c r="A3" s="62" t="s">
        <v>19</v>
      </c>
      <c r="B3" s="228"/>
      <c r="C3" s="228"/>
      <c r="D3" s="229"/>
      <c r="E3" s="229"/>
      <c r="F3" s="230"/>
      <c r="G3" s="229"/>
      <c r="H3" s="229"/>
      <c r="I3" s="229"/>
      <c r="J3" s="229"/>
      <c r="K3" s="229"/>
      <c r="L3" s="230"/>
      <c r="M3" s="229"/>
      <c r="N3" s="229"/>
    </row>
    <row r="4" spans="1:14" ht="15">
      <c r="A4" s="6" t="s">
        <v>41</v>
      </c>
      <c r="B4" s="228"/>
      <c r="C4" s="228"/>
      <c r="D4" s="229"/>
      <c r="E4" s="229"/>
      <c r="F4" s="230"/>
      <c r="G4" s="229"/>
      <c r="H4" s="229"/>
      <c r="I4" s="229"/>
      <c r="J4" s="229"/>
      <c r="K4" s="229"/>
      <c r="L4" s="230"/>
      <c r="M4" s="229"/>
      <c r="N4" s="229"/>
    </row>
    <row r="5" spans="1:14" ht="12.75">
      <c r="A5" s="62"/>
      <c r="B5" s="228"/>
      <c r="C5" s="228"/>
      <c r="D5" s="229"/>
      <c r="E5" s="229"/>
      <c r="F5" s="230"/>
      <c r="G5" s="229"/>
      <c r="H5" s="229"/>
      <c r="I5" s="229"/>
      <c r="J5" s="229"/>
      <c r="K5" s="229"/>
      <c r="L5" s="230"/>
      <c r="M5" s="229"/>
      <c r="N5" s="229"/>
    </row>
    <row r="6" spans="1:14" ht="12.75">
      <c r="A6" s="228"/>
      <c r="B6" s="357" t="s">
        <v>161</v>
      </c>
      <c r="C6" s="357"/>
      <c r="D6" s="357"/>
      <c r="E6" s="357"/>
      <c r="F6" s="357"/>
      <c r="G6" s="357"/>
      <c r="H6" s="357"/>
      <c r="I6" s="229"/>
      <c r="J6" s="229"/>
      <c r="K6" s="229"/>
      <c r="L6" s="230"/>
      <c r="M6" s="229"/>
      <c r="N6" s="229"/>
    </row>
    <row r="7" spans="1:14" ht="12.75">
      <c r="A7" s="64"/>
      <c r="B7" s="63" t="s">
        <v>162</v>
      </c>
      <c r="C7" s="63"/>
      <c r="D7" s="65"/>
      <c r="E7" s="65"/>
      <c r="F7" s="66"/>
      <c r="G7" s="65"/>
      <c r="H7" s="65" t="s">
        <v>163</v>
      </c>
      <c r="I7" s="65"/>
      <c r="J7" s="65"/>
      <c r="K7" s="65"/>
      <c r="L7" s="66"/>
      <c r="M7" s="65"/>
      <c r="N7" s="65"/>
    </row>
    <row r="8" spans="1:14" ht="12.75">
      <c r="A8" s="228"/>
      <c r="B8" s="67" t="s">
        <v>164</v>
      </c>
      <c r="C8" s="63"/>
      <c r="D8" s="358" t="s">
        <v>165</v>
      </c>
      <c r="E8" s="358"/>
      <c r="F8" s="358"/>
      <c r="G8" s="65"/>
      <c r="H8" s="68" t="s">
        <v>166</v>
      </c>
      <c r="I8" s="65"/>
      <c r="J8" s="65"/>
      <c r="K8" s="65"/>
      <c r="L8" s="66"/>
      <c r="M8" s="65"/>
      <c r="N8" s="65"/>
    </row>
    <row r="9" spans="1:14" ht="12.75">
      <c r="A9" s="228"/>
      <c r="B9" s="63" t="s">
        <v>167</v>
      </c>
      <c r="C9" s="63"/>
      <c r="D9" s="65" t="s">
        <v>162</v>
      </c>
      <c r="E9" s="65"/>
      <c r="F9" s="66" t="s">
        <v>168</v>
      </c>
      <c r="G9" s="65"/>
      <c r="H9" s="65" t="s">
        <v>141</v>
      </c>
      <c r="I9" s="65"/>
      <c r="J9" s="229"/>
      <c r="K9" s="65"/>
      <c r="L9" s="66" t="s">
        <v>169</v>
      </c>
      <c r="M9" s="65"/>
      <c r="N9" s="65" t="s">
        <v>187</v>
      </c>
    </row>
    <row r="10" spans="1:15" ht="12.75">
      <c r="A10" s="228"/>
      <c r="B10" s="63" t="s">
        <v>170</v>
      </c>
      <c r="C10" s="63"/>
      <c r="D10" s="65" t="s">
        <v>171</v>
      </c>
      <c r="E10" s="65"/>
      <c r="F10" s="66" t="s">
        <v>172</v>
      </c>
      <c r="G10" s="65"/>
      <c r="H10" s="65" t="s">
        <v>142</v>
      </c>
      <c r="I10" s="65"/>
      <c r="J10" s="65" t="s">
        <v>187</v>
      </c>
      <c r="K10" s="65"/>
      <c r="L10" s="66" t="s">
        <v>173</v>
      </c>
      <c r="M10" s="65"/>
      <c r="N10" s="65" t="s">
        <v>192</v>
      </c>
      <c r="O10" s="58"/>
    </row>
    <row r="11" spans="1:14" s="69" customFormat="1" ht="12.75">
      <c r="A11" s="228"/>
      <c r="B11" s="63" t="s">
        <v>197</v>
      </c>
      <c r="C11" s="63"/>
      <c r="D11" s="65" t="s">
        <v>197</v>
      </c>
      <c r="E11" s="65"/>
      <c r="F11" s="66" t="s">
        <v>197</v>
      </c>
      <c r="G11" s="65"/>
      <c r="H11" s="65" t="s">
        <v>197</v>
      </c>
      <c r="I11" s="65"/>
      <c r="J11" s="65" t="s">
        <v>197</v>
      </c>
      <c r="K11" s="65"/>
      <c r="L11" s="66" t="s">
        <v>197</v>
      </c>
      <c r="M11" s="65"/>
      <c r="N11" s="65" t="s">
        <v>197</v>
      </c>
    </row>
    <row r="12" spans="1:35" s="69" customFormat="1" ht="12.75">
      <c r="A12" s="58" t="s">
        <v>35</v>
      </c>
      <c r="B12" s="228"/>
      <c r="C12" s="228"/>
      <c r="D12" s="231"/>
      <c r="E12" s="229"/>
      <c r="F12" s="230"/>
      <c r="G12" s="229"/>
      <c r="H12" s="229"/>
      <c r="I12" s="229"/>
      <c r="J12" s="229"/>
      <c r="K12" s="229"/>
      <c r="L12" s="230"/>
      <c r="M12" s="229"/>
      <c r="N12" s="229"/>
      <c r="O12" s="105"/>
      <c r="P12" s="105"/>
      <c r="Q12" s="105"/>
      <c r="R12" s="105"/>
      <c r="S12" s="105"/>
      <c r="T12" s="105"/>
      <c r="U12" s="105"/>
      <c r="V12" s="105"/>
      <c r="W12" s="105"/>
      <c r="X12" s="105"/>
      <c r="Y12" s="105"/>
      <c r="Z12" s="105"/>
      <c r="AA12" s="105"/>
      <c r="AB12" s="105"/>
      <c r="AC12" s="105"/>
      <c r="AD12" s="105"/>
      <c r="AE12" s="105"/>
      <c r="AF12" s="105"/>
      <c r="AG12" s="105"/>
      <c r="AH12" s="105"/>
      <c r="AI12" s="105"/>
    </row>
    <row r="13" spans="1:17" ht="12.75">
      <c r="A13" s="232" t="s">
        <v>136</v>
      </c>
      <c r="B13" s="233">
        <v>13371900</v>
      </c>
      <c r="C13" s="234"/>
      <c r="D13" s="233">
        <v>3336570</v>
      </c>
      <c r="E13" s="234"/>
      <c r="F13" s="233">
        <v>-82902</v>
      </c>
      <c r="G13" s="234"/>
      <c r="H13" s="233">
        <v>-9515705</v>
      </c>
      <c r="I13" s="234"/>
      <c r="J13" s="233">
        <v>7109863</v>
      </c>
      <c r="K13" s="234"/>
      <c r="L13" s="233">
        <v>212118</v>
      </c>
      <c r="M13" s="234"/>
      <c r="N13" s="233">
        <v>7321981</v>
      </c>
      <c r="O13" s="70"/>
      <c r="P13" s="70"/>
      <c r="Q13" s="70"/>
    </row>
    <row r="14" spans="1:17" ht="12.75">
      <c r="A14" s="232" t="s">
        <v>174</v>
      </c>
      <c r="B14" s="234">
        <v>1655000</v>
      </c>
      <c r="C14" s="234"/>
      <c r="D14" s="234">
        <v>0</v>
      </c>
      <c r="E14" s="234"/>
      <c r="F14" s="234"/>
      <c r="G14" s="234"/>
      <c r="H14" s="234"/>
      <c r="I14" s="234"/>
      <c r="J14" s="234">
        <v>1655000</v>
      </c>
      <c r="K14" s="234"/>
      <c r="L14" s="234"/>
      <c r="M14" s="234"/>
      <c r="N14" s="234">
        <v>1655000</v>
      </c>
      <c r="O14" s="70"/>
      <c r="P14" s="70"/>
      <c r="Q14" s="70"/>
    </row>
    <row r="15" spans="1:17" ht="12.75">
      <c r="A15" s="232" t="s">
        <v>175</v>
      </c>
      <c r="B15" s="235">
        <v>0</v>
      </c>
      <c r="C15" s="235"/>
      <c r="D15" s="235">
        <v>187489.18105074018</v>
      </c>
      <c r="E15" s="235"/>
      <c r="F15" s="235">
        <v>-29515.89439999999</v>
      </c>
      <c r="G15" s="235"/>
      <c r="H15" s="235">
        <v>0</v>
      </c>
      <c r="I15" s="235"/>
      <c r="J15" s="234">
        <v>157973.2866507402</v>
      </c>
      <c r="K15" s="235"/>
      <c r="L15" s="235">
        <v>76802</v>
      </c>
      <c r="M15" s="235"/>
      <c r="N15" s="234">
        <v>234775.2866507402</v>
      </c>
      <c r="O15" s="71"/>
      <c r="P15" s="70"/>
      <c r="Q15" s="70"/>
    </row>
    <row r="16" spans="1:17" ht="12.75">
      <c r="A16" s="232" t="s">
        <v>138</v>
      </c>
      <c r="B16" s="235">
        <v>192000</v>
      </c>
      <c r="C16" s="235"/>
      <c r="D16" s="234">
        <v>0</v>
      </c>
      <c r="E16" s="235"/>
      <c r="F16" s="235">
        <v>0</v>
      </c>
      <c r="G16" s="235"/>
      <c r="H16" s="235">
        <v>0</v>
      </c>
      <c r="I16" s="235"/>
      <c r="J16" s="234">
        <v>192000</v>
      </c>
      <c r="K16" s="235"/>
      <c r="L16" s="235">
        <v>0</v>
      </c>
      <c r="M16" s="235"/>
      <c r="N16" s="234">
        <v>192000</v>
      </c>
      <c r="O16" s="70"/>
      <c r="P16" s="70"/>
      <c r="Q16" s="70"/>
    </row>
    <row r="17" spans="1:17" ht="12.75">
      <c r="A17" s="232" t="s">
        <v>206</v>
      </c>
      <c r="B17" s="233">
        <v>0</v>
      </c>
      <c r="C17" s="235"/>
      <c r="D17" s="233">
        <v>0</v>
      </c>
      <c r="E17" s="235"/>
      <c r="F17" s="233">
        <v>0</v>
      </c>
      <c r="G17" s="235"/>
      <c r="H17" s="233">
        <v>-823870.8304188435</v>
      </c>
      <c r="I17" s="235"/>
      <c r="J17" s="233">
        <v>-823870.8304188435</v>
      </c>
      <c r="K17" s="235"/>
      <c r="L17" s="233">
        <v>-41617.21435389599</v>
      </c>
      <c r="M17" s="235"/>
      <c r="N17" s="233">
        <v>-865488.0447727395</v>
      </c>
      <c r="O17" s="70"/>
      <c r="P17" s="70"/>
      <c r="Q17" s="70"/>
    </row>
    <row r="18" spans="1:14" ht="13.5" thickBot="1">
      <c r="A18" s="232" t="s">
        <v>27</v>
      </c>
      <c r="B18" s="237">
        <v>15218900</v>
      </c>
      <c r="C18" s="235"/>
      <c r="D18" s="237">
        <v>3524059.18105074</v>
      </c>
      <c r="E18" s="235"/>
      <c r="F18" s="237">
        <v>-112417.89439999999</v>
      </c>
      <c r="G18" s="235"/>
      <c r="H18" s="237">
        <v>-10339575.830418844</v>
      </c>
      <c r="I18" s="235"/>
      <c r="J18" s="237">
        <v>8290965.456231896</v>
      </c>
      <c r="K18" s="235"/>
      <c r="L18" s="237">
        <v>247302.78564610402</v>
      </c>
      <c r="M18" s="235"/>
      <c r="N18" s="237">
        <v>8538268.241878</v>
      </c>
    </row>
    <row r="19" spans="1:14" ht="13.5" thickTop="1">
      <c r="A19" s="232"/>
      <c r="B19" s="235"/>
      <c r="C19" s="235"/>
      <c r="D19" s="235"/>
      <c r="E19" s="235"/>
      <c r="F19" s="235"/>
      <c r="G19" s="235"/>
      <c r="H19" s="235"/>
      <c r="I19" s="235"/>
      <c r="J19" s="235"/>
      <c r="K19" s="235"/>
      <c r="L19" s="235"/>
      <c r="M19" s="235"/>
      <c r="N19" s="235"/>
    </row>
    <row r="20" spans="1:14" ht="12.75">
      <c r="A20" s="232"/>
      <c r="B20" s="235"/>
      <c r="C20" s="235"/>
      <c r="D20" s="235"/>
      <c r="E20" s="235"/>
      <c r="F20" s="235"/>
      <c r="G20" s="235"/>
      <c r="H20" s="235"/>
      <c r="I20" s="235"/>
      <c r="J20" s="235"/>
      <c r="K20" s="235"/>
      <c r="L20" s="235"/>
      <c r="M20" s="235"/>
      <c r="N20" s="235"/>
    </row>
    <row r="21" spans="1:14" ht="12.75">
      <c r="A21" s="58" t="s">
        <v>25</v>
      </c>
      <c r="B21" s="235"/>
      <c r="C21" s="235"/>
      <c r="D21" s="235"/>
      <c r="E21" s="235"/>
      <c r="F21" s="235"/>
      <c r="G21" s="235"/>
      <c r="H21" s="235"/>
      <c r="I21" s="235"/>
      <c r="J21" s="235"/>
      <c r="K21" s="235"/>
      <c r="L21" s="235"/>
      <c r="M21" s="235"/>
      <c r="N21" s="235"/>
    </row>
    <row r="22" spans="1:35" s="69" customFormat="1" ht="12.75">
      <c r="A22" s="232" t="s">
        <v>223</v>
      </c>
      <c r="B22" s="233">
        <v>13341900</v>
      </c>
      <c r="C22" s="234"/>
      <c r="D22" s="233">
        <v>3306150</v>
      </c>
      <c r="E22" s="234"/>
      <c r="F22" s="233">
        <v>-100337</v>
      </c>
      <c r="G22" s="234"/>
      <c r="H22" s="233">
        <v>-7364515</v>
      </c>
      <c r="I22" s="234"/>
      <c r="J22" s="233">
        <f>SUM(B22:H22)</f>
        <v>9183198</v>
      </c>
      <c r="K22" s="234"/>
      <c r="L22" s="233">
        <v>400612</v>
      </c>
      <c r="M22" s="234"/>
      <c r="N22" s="233">
        <f>SUM(J22:L22)</f>
        <v>9583810</v>
      </c>
      <c r="O22" s="105"/>
      <c r="P22" s="105"/>
      <c r="Q22" s="105"/>
      <c r="R22" s="105"/>
      <c r="S22" s="105"/>
      <c r="T22" s="105"/>
      <c r="U22" s="105"/>
      <c r="V22" s="105"/>
      <c r="W22" s="105"/>
      <c r="X22" s="105"/>
      <c r="Y22" s="105"/>
      <c r="Z22" s="105"/>
      <c r="AA22" s="105"/>
      <c r="AB22" s="105"/>
      <c r="AC22" s="105"/>
      <c r="AD22" s="105"/>
      <c r="AE22" s="105"/>
      <c r="AF22" s="105"/>
      <c r="AG22" s="105"/>
      <c r="AH22" s="105"/>
      <c r="AI22" s="105"/>
    </row>
    <row r="23" spans="1:35" s="69" customFormat="1" ht="12.75">
      <c r="A23" s="232" t="s">
        <v>174</v>
      </c>
      <c r="B23" s="234">
        <v>0</v>
      </c>
      <c r="C23" s="234"/>
      <c r="D23" s="234">
        <v>0</v>
      </c>
      <c r="E23" s="234"/>
      <c r="F23" s="234"/>
      <c r="G23" s="234"/>
      <c r="H23" s="234"/>
      <c r="I23" s="234"/>
      <c r="J23" s="234">
        <v>0</v>
      </c>
      <c r="K23" s="234"/>
      <c r="L23" s="234"/>
      <c r="M23" s="234"/>
      <c r="N23" s="234">
        <v>0</v>
      </c>
      <c r="O23" s="105"/>
      <c r="P23" s="105"/>
      <c r="Q23" s="105"/>
      <c r="R23" s="105"/>
      <c r="S23" s="105"/>
      <c r="T23" s="105"/>
      <c r="U23" s="105"/>
      <c r="V23" s="105"/>
      <c r="W23" s="105"/>
      <c r="X23" s="105"/>
      <c r="Y23" s="105"/>
      <c r="Z23" s="105"/>
      <c r="AA23" s="105"/>
      <c r="AB23" s="105"/>
      <c r="AC23" s="105"/>
      <c r="AD23" s="105"/>
      <c r="AE23" s="105"/>
      <c r="AF23" s="105"/>
      <c r="AG23" s="105"/>
      <c r="AH23" s="105"/>
      <c r="AI23" s="105"/>
    </row>
    <row r="24" spans="1:35" s="69" customFormat="1" ht="12.75">
      <c r="A24" s="232" t="s">
        <v>175</v>
      </c>
      <c r="B24" s="234"/>
      <c r="C24" s="234"/>
      <c r="D24" s="234"/>
      <c r="E24" s="234"/>
      <c r="F24" s="234">
        <v>-105190</v>
      </c>
      <c r="G24" s="234"/>
      <c r="H24" s="234">
        <v>0</v>
      </c>
      <c r="I24" s="234"/>
      <c r="J24" s="234">
        <v>-105190</v>
      </c>
      <c r="K24" s="234"/>
      <c r="L24" s="234">
        <v>3714</v>
      </c>
      <c r="M24" s="234"/>
      <c r="N24" s="234">
        <v>-101476</v>
      </c>
      <c r="O24" s="105"/>
      <c r="P24" s="105"/>
      <c r="Q24" s="105"/>
      <c r="R24" s="105"/>
      <c r="S24" s="105"/>
      <c r="T24" s="105"/>
      <c r="U24" s="105"/>
      <c r="V24" s="105"/>
      <c r="W24" s="105"/>
      <c r="X24" s="105"/>
      <c r="Y24" s="105"/>
      <c r="Z24" s="105"/>
      <c r="AA24" s="105"/>
      <c r="AB24" s="105"/>
      <c r="AC24" s="105"/>
      <c r="AD24" s="105"/>
      <c r="AE24" s="105"/>
      <c r="AF24" s="105"/>
      <c r="AG24" s="105"/>
      <c r="AH24" s="105"/>
      <c r="AI24" s="105"/>
    </row>
    <row r="25" spans="1:35" s="69" customFormat="1" ht="12.75">
      <c r="A25" s="232" t="s">
        <v>137</v>
      </c>
      <c r="B25" s="234"/>
      <c r="C25" s="234"/>
      <c r="D25" s="234"/>
      <c r="E25" s="234"/>
      <c r="F25" s="234">
        <v>0</v>
      </c>
      <c r="G25" s="234"/>
      <c r="H25" s="234">
        <v>0</v>
      </c>
      <c r="I25" s="234"/>
      <c r="J25" s="234">
        <v>0</v>
      </c>
      <c r="K25" s="234"/>
      <c r="L25" s="234">
        <v>0</v>
      </c>
      <c r="M25" s="234"/>
      <c r="N25" s="234">
        <v>0</v>
      </c>
      <c r="O25" s="105"/>
      <c r="P25" s="105"/>
      <c r="Q25" s="105"/>
      <c r="R25" s="105"/>
      <c r="S25" s="105"/>
      <c r="T25" s="105"/>
      <c r="U25" s="105"/>
      <c r="V25" s="105"/>
      <c r="W25" s="105"/>
      <c r="X25" s="105"/>
      <c r="Y25" s="105"/>
      <c r="Z25" s="105"/>
      <c r="AA25" s="105"/>
      <c r="AB25" s="105"/>
      <c r="AC25" s="105"/>
      <c r="AD25" s="105"/>
      <c r="AE25" s="105"/>
      <c r="AF25" s="105"/>
      <c r="AG25" s="105"/>
      <c r="AH25" s="105"/>
      <c r="AI25" s="105"/>
    </row>
    <row r="26" spans="1:35" s="69" customFormat="1" ht="12.75">
      <c r="A26" s="232" t="s">
        <v>206</v>
      </c>
      <c r="B26" s="233"/>
      <c r="C26" s="235"/>
      <c r="D26" s="233"/>
      <c r="E26" s="235"/>
      <c r="F26" s="233"/>
      <c r="G26" s="235"/>
      <c r="H26" s="233">
        <v>-1790056</v>
      </c>
      <c r="I26" s="235"/>
      <c r="J26" s="233">
        <v>-1790056</v>
      </c>
      <c r="K26" s="235"/>
      <c r="L26" s="233">
        <v>-169511</v>
      </c>
      <c r="M26" s="235"/>
      <c r="N26" s="233">
        <v>-1959567</v>
      </c>
      <c r="O26" s="105"/>
      <c r="P26" s="105"/>
      <c r="Q26" s="105"/>
      <c r="R26" s="105"/>
      <c r="S26" s="105"/>
      <c r="T26" s="105"/>
      <c r="U26" s="105"/>
      <c r="V26" s="105"/>
      <c r="W26" s="105"/>
      <c r="X26" s="105"/>
      <c r="Y26" s="105"/>
      <c r="Z26" s="105"/>
      <c r="AA26" s="105"/>
      <c r="AB26" s="105"/>
      <c r="AC26" s="105"/>
      <c r="AD26" s="105"/>
      <c r="AE26" s="105"/>
      <c r="AF26" s="105"/>
      <c r="AG26" s="105"/>
      <c r="AH26" s="105"/>
      <c r="AI26" s="105"/>
    </row>
    <row r="27" spans="1:35" ht="13.5" thickBot="1">
      <c r="A27" s="232" t="s">
        <v>26</v>
      </c>
      <c r="B27" s="236">
        <f>SUM(B22:B26)</f>
        <v>13341900</v>
      </c>
      <c r="C27" s="235"/>
      <c r="D27" s="236">
        <f>SUM(D22:D26)</f>
        <v>3306150</v>
      </c>
      <c r="E27" s="234"/>
      <c r="F27" s="236">
        <f>SUM(F22:F26)</f>
        <v>-205527</v>
      </c>
      <c r="G27" s="234"/>
      <c r="H27" s="236">
        <f>SUM(H22:H26)</f>
        <v>-9154571</v>
      </c>
      <c r="I27" s="235"/>
      <c r="J27" s="236">
        <f>SUM(J22:J26)</f>
        <v>7287952</v>
      </c>
      <c r="K27" s="235"/>
      <c r="L27" s="236">
        <f>SUM(L22:L26)</f>
        <v>234815</v>
      </c>
      <c r="M27" s="234"/>
      <c r="N27" s="236">
        <f>SUM(N22:N26)</f>
        <v>7522767</v>
      </c>
      <c r="O27" s="70"/>
      <c r="P27" s="70"/>
      <c r="Q27" s="70"/>
      <c r="R27" s="70"/>
      <c r="S27" s="70"/>
      <c r="T27" s="70"/>
      <c r="U27" s="70"/>
      <c r="V27" s="70"/>
      <c r="W27" s="70"/>
      <c r="X27" s="70"/>
      <c r="Y27" s="70"/>
      <c r="Z27" s="70"/>
      <c r="AA27" s="70"/>
      <c r="AB27" s="70"/>
      <c r="AC27" s="70"/>
      <c r="AD27" s="70"/>
      <c r="AE27" s="70"/>
      <c r="AF27" s="70"/>
      <c r="AG27" s="70"/>
      <c r="AH27" s="70"/>
      <c r="AI27" s="70"/>
    </row>
    <row r="28" spans="1:35" ht="13.5" thickTop="1">
      <c r="A28" s="232"/>
      <c r="B28" s="235"/>
      <c r="C28" s="235"/>
      <c r="D28" s="235"/>
      <c r="E28" s="234"/>
      <c r="F28" s="235"/>
      <c r="G28" s="234"/>
      <c r="H28" s="235"/>
      <c r="I28" s="234"/>
      <c r="J28" s="234"/>
      <c r="K28" s="234"/>
      <c r="L28" s="234"/>
      <c r="M28" s="234"/>
      <c r="N28" s="235"/>
      <c r="O28" s="70"/>
      <c r="P28" s="70"/>
      <c r="Q28" s="70"/>
      <c r="R28" s="70"/>
      <c r="S28" s="70"/>
      <c r="T28" s="70"/>
      <c r="U28" s="70"/>
      <c r="V28" s="70"/>
      <c r="W28" s="70"/>
      <c r="X28" s="70"/>
      <c r="Y28" s="70"/>
      <c r="Z28" s="70"/>
      <c r="AA28" s="70"/>
      <c r="AB28" s="70"/>
      <c r="AC28" s="70"/>
      <c r="AD28" s="70"/>
      <c r="AE28" s="70"/>
      <c r="AF28" s="70"/>
      <c r="AG28" s="70"/>
      <c r="AH28" s="70"/>
      <c r="AI28" s="70"/>
    </row>
    <row r="29" spans="1:14" s="289" customFormat="1" ht="14.25">
      <c r="A29" s="285"/>
      <c r="B29" s="286">
        <v>1521578</v>
      </c>
      <c r="C29" s="285"/>
      <c r="D29" s="287">
        <v>204000.00105074048</v>
      </c>
      <c r="E29" s="287"/>
      <c r="F29" s="288">
        <v>12805.799200000023</v>
      </c>
      <c r="G29" s="287"/>
      <c r="H29" s="287">
        <f>H18-'BS'!B30</f>
        <v>0</v>
      </c>
      <c r="I29" s="287"/>
      <c r="J29" s="287">
        <f>J18-'BS'!B32</f>
        <v>0.0036000004038214684</v>
      </c>
      <c r="K29" s="287"/>
      <c r="L29" s="288">
        <v>-6527.418353895948</v>
      </c>
      <c r="M29" s="287"/>
      <c r="N29" s="287">
        <f>N18-'BS'!B34</f>
        <v>0.1635999996215105</v>
      </c>
    </row>
    <row r="30" ht="12.75">
      <c r="A30" s="196" t="s">
        <v>40</v>
      </c>
    </row>
    <row r="31" ht="12.75">
      <c r="A31" s="196" t="s">
        <v>74</v>
      </c>
    </row>
  </sheetData>
  <sheetProtection/>
  <mergeCells count="2">
    <mergeCell ref="B6:H6"/>
    <mergeCell ref="D8:F8"/>
  </mergeCells>
  <printOptions/>
  <pageMargins left="0.37" right="0.16" top="0.433070866141732" bottom="0.236220472440945" header="0.511811023622047" footer="0.511811023622047"/>
  <pageSetup fitToHeight="1" fitToWidth="1" horizontalDpi="600" verticalDpi="600" orientation="landscape" scale="84"/>
</worksheet>
</file>

<file path=xl/worksheets/sheet5.xml><?xml version="1.0" encoding="utf-8"?>
<worksheet xmlns="http://schemas.openxmlformats.org/spreadsheetml/2006/main" xmlns:r="http://schemas.openxmlformats.org/officeDocument/2006/relationships">
  <dimension ref="A1:J32"/>
  <sheetViews>
    <sheetView showGridLines="0" zoomScale="80" zoomScaleNormal="80" zoomScalePageLayoutView="0" workbookViewId="0" topLeftCell="A1">
      <selection activeCell="D30" sqref="D30"/>
    </sheetView>
  </sheetViews>
  <sheetFormatPr defaultColWidth="8.8515625" defaultRowHeight="12.75"/>
  <cols>
    <col min="1" max="2" width="4.7109375" style="196" customWidth="1"/>
    <col min="3" max="3" width="47.421875" style="196" customWidth="1"/>
    <col min="4" max="4" width="17.7109375" style="197" bestFit="1" customWidth="1"/>
    <col min="5" max="5" width="6.8515625" style="198" customWidth="1"/>
    <col min="6" max="6" width="16.8515625" style="199" customWidth="1"/>
    <col min="7" max="7" width="9.421875" style="196" bestFit="1" customWidth="1"/>
    <col min="8" max="16384" width="8.8515625" style="196" customWidth="1"/>
  </cols>
  <sheetData>
    <row r="1" ht="15.75">
      <c r="A1" s="152" t="s">
        <v>194</v>
      </c>
    </row>
    <row r="2" ht="12.75">
      <c r="A2" s="196" t="s">
        <v>195</v>
      </c>
    </row>
    <row r="3" ht="12.75">
      <c r="A3" s="196" t="s">
        <v>179</v>
      </c>
    </row>
    <row r="5" ht="15">
      <c r="A5" s="4" t="s">
        <v>180</v>
      </c>
    </row>
    <row r="6" ht="15">
      <c r="A6" s="6" t="s">
        <v>19</v>
      </c>
    </row>
    <row r="7" ht="15">
      <c r="A7" s="6" t="s">
        <v>41</v>
      </c>
    </row>
    <row r="8" ht="15">
      <c r="A8" s="6"/>
    </row>
    <row r="9" spans="4:6" ht="15">
      <c r="D9" s="273" t="s">
        <v>28</v>
      </c>
      <c r="F9" s="4" t="s">
        <v>28</v>
      </c>
    </row>
    <row r="10" spans="4:6" ht="15">
      <c r="D10" s="8" t="s">
        <v>78</v>
      </c>
      <c r="F10" s="7" t="s">
        <v>79</v>
      </c>
    </row>
    <row r="11" spans="4:6" ht="15">
      <c r="D11" s="75" t="s">
        <v>197</v>
      </c>
      <c r="F11" s="75" t="s">
        <v>197</v>
      </c>
    </row>
    <row r="12" spans="4:5" ht="12.75">
      <c r="D12" s="199"/>
      <c r="E12" s="200"/>
    </row>
    <row r="13" spans="1:6" ht="12.75">
      <c r="A13" s="196" t="s">
        <v>181</v>
      </c>
      <c r="D13" s="200">
        <v>-1053488.7007833398</v>
      </c>
      <c r="E13" s="200"/>
      <c r="F13" s="200">
        <v>-1409289.219</v>
      </c>
    </row>
    <row r="14" spans="1:6" ht="12.75">
      <c r="A14" s="196" t="s">
        <v>176</v>
      </c>
      <c r="D14" s="200">
        <v>-429696.9141002786</v>
      </c>
      <c r="E14" s="200"/>
      <c r="F14" s="200">
        <v>-1625713.951</v>
      </c>
    </row>
    <row r="15" spans="1:6" ht="12.75">
      <c r="A15" s="196" t="s">
        <v>182</v>
      </c>
      <c r="D15" s="201">
        <v>2000224.65814874</v>
      </c>
      <c r="E15" s="200"/>
      <c r="F15" s="201">
        <v>-39563.65</v>
      </c>
    </row>
    <row r="16" spans="1:6" ht="12.75">
      <c r="A16" s="196" t="s">
        <v>183</v>
      </c>
      <c r="D16" s="199">
        <v>517039.0432651215</v>
      </c>
      <c r="E16" s="199"/>
      <c r="F16" s="199">
        <v>-3074566.82</v>
      </c>
    </row>
    <row r="17" spans="1:7" ht="12.75">
      <c r="A17" s="196" t="s">
        <v>184</v>
      </c>
      <c r="D17" s="199">
        <v>47285.94559999999</v>
      </c>
      <c r="E17" s="200"/>
      <c r="F17" s="199">
        <v>116494.73</v>
      </c>
      <c r="G17" s="202"/>
    </row>
    <row r="18" spans="1:6" ht="12.75">
      <c r="A18" s="196" t="s">
        <v>185</v>
      </c>
      <c r="D18" s="199">
        <v>543781</v>
      </c>
      <c r="E18" s="200"/>
      <c r="F18" s="199">
        <v>3466626</v>
      </c>
    </row>
    <row r="19" spans="1:6" ht="13.5" thickBot="1">
      <c r="A19" s="196" t="s">
        <v>186</v>
      </c>
      <c r="D19" s="203">
        <v>1108105.9888651215</v>
      </c>
      <c r="E19" s="204"/>
      <c r="F19" s="203">
        <v>508553.91000000015</v>
      </c>
    </row>
    <row r="20" spans="4:5" ht="13.5" thickTop="1">
      <c r="D20" s="199"/>
      <c r="E20" s="200"/>
    </row>
    <row r="22" spans="1:10" ht="12.75">
      <c r="A22" s="196" t="s">
        <v>214</v>
      </c>
      <c r="J22" s="196" t="s">
        <v>29</v>
      </c>
    </row>
    <row r="23" spans="4:6" ht="12.75">
      <c r="D23" s="76" t="s">
        <v>215</v>
      </c>
      <c r="F23" s="76" t="s">
        <v>215</v>
      </c>
    </row>
    <row r="24" spans="1:6" ht="15">
      <c r="A24" s="77"/>
      <c r="D24" s="8" t="s">
        <v>78</v>
      </c>
      <c r="F24" s="7" t="s">
        <v>79</v>
      </c>
    </row>
    <row r="25" spans="1:6" ht="15">
      <c r="A25" s="77"/>
      <c r="D25" s="75" t="s">
        <v>197</v>
      </c>
      <c r="F25" s="75" t="s">
        <v>197</v>
      </c>
    </row>
    <row r="26" spans="1:6" ht="12.75">
      <c r="A26" s="196" t="s">
        <v>216</v>
      </c>
      <c r="D26" s="205">
        <v>1158639.90246712</v>
      </c>
      <c r="F26" s="205">
        <v>271923.048</v>
      </c>
    </row>
    <row r="27" spans="1:6" ht="12.75">
      <c r="A27" s="196" t="s">
        <v>177</v>
      </c>
      <c r="D27" s="206">
        <v>1006305.69</v>
      </c>
      <c r="F27" s="206">
        <v>1394434.66</v>
      </c>
    </row>
    <row r="28" spans="1:6" ht="12.75">
      <c r="A28" s="196" t="s">
        <v>99</v>
      </c>
      <c r="D28" s="205">
        <v>2164945.59246712</v>
      </c>
      <c r="E28" s="79"/>
      <c r="F28" s="205">
        <v>1666357.7079999999</v>
      </c>
    </row>
    <row r="29" spans="1:6" ht="12.75">
      <c r="A29" s="196" t="s">
        <v>217</v>
      </c>
      <c r="D29" s="205">
        <v>-1056839.3199999998</v>
      </c>
      <c r="F29" s="205">
        <v>-1157803.8</v>
      </c>
    </row>
    <row r="30" spans="1:6" ht="13.5" thickBot="1">
      <c r="A30" s="196" t="s">
        <v>178</v>
      </c>
      <c r="D30" s="207">
        <v>1108106.27246712</v>
      </c>
      <c r="E30" s="103"/>
      <c r="F30" s="207">
        <v>508553.9079999998</v>
      </c>
    </row>
    <row r="31" spans="4:6" s="256" customFormat="1" ht="13.5" thickTop="1">
      <c r="D31" s="267"/>
      <c r="E31" s="268"/>
      <c r="F31" s="267">
        <v>0</v>
      </c>
    </row>
    <row r="32" spans="1:6" ht="42.75" customHeight="1">
      <c r="A32" s="350" t="s">
        <v>75</v>
      </c>
      <c r="B32" s="350"/>
      <c r="C32" s="350"/>
      <c r="D32" s="350"/>
      <c r="E32" s="350"/>
      <c r="F32" s="350"/>
    </row>
  </sheetData>
  <sheetProtection/>
  <mergeCells count="1">
    <mergeCell ref="A32:F32"/>
  </mergeCells>
  <printOptions/>
  <pageMargins left="0.75" right="0.2" top="1" bottom="0.2" header="0.511811023622047" footer="0.511811023622047"/>
  <pageSetup horizontalDpi="600" verticalDpi="600" orientation="portrait" paperSize="9" scale="91"/>
</worksheet>
</file>

<file path=xl/worksheets/sheet6.xml><?xml version="1.0" encoding="utf-8"?>
<worksheet xmlns="http://schemas.openxmlformats.org/spreadsheetml/2006/main" xmlns:r="http://schemas.openxmlformats.org/officeDocument/2006/relationships">
  <dimension ref="A1:F53"/>
  <sheetViews>
    <sheetView zoomScalePageLayoutView="0" workbookViewId="0" topLeftCell="A1">
      <selection activeCell="B52" sqref="B52:E52"/>
    </sheetView>
  </sheetViews>
  <sheetFormatPr defaultColWidth="8.8515625" defaultRowHeight="12.75"/>
  <cols>
    <col min="1" max="1" width="3.7109375" style="0" customWidth="1"/>
    <col min="2" max="2" width="35.7109375" style="0" customWidth="1"/>
    <col min="3" max="4" width="17.7109375" style="0" customWidth="1"/>
    <col min="5" max="5" width="19.421875" style="0" customWidth="1"/>
    <col min="6" max="6" width="22.140625" style="0" customWidth="1"/>
    <col min="7" max="16384" width="11.421875" style="0" customWidth="1"/>
  </cols>
  <sheetData>
    <row r="1" ht="15.75">
      <c r="A1" s="152" t="s">
        <v>194</v>
      </c>
    </row>
    <row r="2" ht="12.75">
      <c r="A2" s="153" t="s">
        <v>195</v>
      </c>
    </row>
    <row r="3" spans="1:6" ht="12.75">
      <c r="A3" s="154" t="s">
        <v>179</v>
      </c>
      <c r="B3" s="185"/>
      <c r="C3" s="185"/>
      <c r="D3" s="185"/>
      <c r="E3" s="185"/>
      <c r="F3" s="185"/>
    </row>
    <row r="5" spans="1:2" ht="12.75">
      <c r="A5" s="274" t="s">
        <v>43</v>
      </c>
      <c r="B5" s="13" t="s">
        <v>81</v>
      </c>
    </row>
    <row r="7" ht="12.75">
      <c r="A7" s="13" t="s">
        <v>42</v>
      </c>
    </row>
    <row r="9" spans="1:2" ht="12.75">
      <c r="A9" s="28" t="s">
        <v>45</v>
      </c>
      <c r="B9" s="13" t="s">
        <v>297</v>
      </c>
    </row>
    <row r="10" spans="2:6" ht="41.25" customHeight="1">
      <c r="B10" s="367" t="s">
        <v>76</v>
      </c>
      <c r="C10" s="367"/>
      <c r="D10" s="367"/>
      <c r="E10" s="367"/>
      <c r="F10" s="367"/>
    </row>
    <row r="11" spans="2:5" ht="12.75" customHeight="1">
      <c r="B11" s="155"/>
      <c r="C11" s="155"/>
      <c r="D11" s="155"/>
      <c r="E11" s="155"/>
    </row>
    <row r="12" spans="1:5" ht="12.75">
      <c r="A12" s="28" t="s">
        <v>46</v>
      </c>
      <c r="B12" s="361" t="s">
        <v>298</v>
      </c>
      <c r="C12" s="362"/>
      <c r="D12" s="362"/>
      <c r="E12" s="362"/>
    </row>
    <row r="13" spans="2:5" ht="12.75" customHeight="1">
      <c r="B13" s="365" t="s">
        <v>299</v>
      </c>
      <c r="C13" s="365"/>
      <c r="D13" s="365"/>
      <c r="E13" s="365"/>
    </row>
    <row r="15" spans="1:5" ht="12.75">
      <c r="A15" s="28" t="s">
        <v>47</v>
      </c>
      <c r="B15" s="361" t="s">
        <v>300</v>
      </c>
      <c r="C15" s="362"/>
      <c r="D15" s="362"/>
      <c r="E15" s="362"/>
    </row>
    <row r="16" spans="2:5" ht="12.75" customHeight="1">
      <c r="B16" s="365" t="s">
        <v>301</v>
      </c>
      <c r="C16" s="365"/>
      <c r="D16" s="365"/>
      <c r="E16" s="365"/>
    </row>
    <row r="18" spans="1:5" ht="12.75">
      <c r="A18" s="28" t="s">
        <v>48</v>
      </c>
      <c r="B18" s="361" t="s">
        <v>302</v>
      </c>
      <c r="C18" s="362"/>
      <c r="D18" s="362"/>
      <c r="E18" s="362"/>
    </row>
    <row r="19" spans="2:6" ht="25.5" customHeight="1">
      <c r="B19" s="363" t="s">
        <v>303</v>
      </c>
      <c r="C19" s="363"/>
      <c r="D19" s="363"/>
      <c r="E19" s="363"/>
      <c r="F19" s="363"/>
    </row>
    <row r="21" spans="1:2" ht="12.75">
      <c r="A21" s="28" t="s">
        <v>49</v>
      </c>
      <c r="B21" s="13" t="s">
        <v>304</v>
      </c>
    </row>
    <row r="22" spans="2:6" ht="27.75" customHeight="1">
      <c r="B22" s="360" t="s">
        <v>305</v>
      </c>
      <c r="C22" s="360"/>
      <c r="D22" s="360"/>
      <c r="E22" s="360"/>
      <c r="F22" s="360"/>
    </row>
    <row r="24" spans="1:5" ht="12.75">
      <c r="A24" s="28" t="s">
        <v>50</v>
      </c>
      <c r="B24" s="361" t="s">
        <v>306</v>
      </c>
      <c r="C24" s="361"/>
      <c r="D24" s="361"/>
      <c r="E24" s="361"/>
    </row>
    <row r="25" spans="2:6" ht="40.5" customHeight="1">
      <c r="B25" s="350" t="s">
        <v>30</v>
      </c>
      <c r="C25" s="350"/>
      <c r="D25" s="350"/>
      <c r="E25" s="350"/>
      <c r="F25" s="350"/>
    </row>
    <row r="27" spans="1:5" ht="12.75">
      <c r="A27" s="28" t="s">
        <v>51</v>
      </c>
      <c r="B27" s="292" t="s">
        <v>307</v>
      </c>
      <c r="C27" s="293"/>
      <c r="D27" s="293"/>
      <c r="E27" s="293"/>
    </row>
    <row r="28" spans="2:5" ht="12.75" customHeight="1">
      <c r="B28" s="366" t="s">
        <v>308</v>
      </c>
      <c r="C28" s="366"/>
      <c r="D28" s="366"/>
      <c r="E28" s="366"/>
    </row>
    <row r="30" spans="1:5" ht="12.75">
      <c r="A30" s="208" t="s">
        <v>52</v>
      </c>
      <c r="B30" s="361" t="s">
        <v>309</v>
      </c>
      <c r="C30" s="366"/>
      <c r="D30" s="366"/>
      <c r="E30" s="366"/>
    </row>
    <row r="31" spans="2:6" ht="27.75" customHeight="1">
      <c r="B31" s="359" t="s">
        <v>147</v>
      </c>
      <c r="C31" s="360"/>
      <c r="D31" s="360"/>
      <c r="E31" s="360"/>
      <c r="F31" s="360"/>
    </row>
    <row r="33" spans="2:6" ht="12.75">
      <c r="B33" s="56" t="s">
        <v>310</v>
      </c>
      <c r="C33" s="186" t="s">
        <v>263</v>
      </c>
      <c r="D33" s="186" t="s">
        <v>311</v>
      </c>
      <c r="E33" s="186" t="s">
        <v>188</v>
      </c>
      <c r="F33" s="272"/>
    </row>
    <row r="34" spans="3:6" ht="12.75">
      <c r="C34" s="57" t="s">
        <v>197</v>
      </c>
      <c r="D34" s="57" t="s">
        <v>197</v>
      </c>
      <c r="E34" s="57" t="s">
        <v>197</v>
      </c>
      <c r="F34" s="272"/>
    </row>
    <row r="35" spans="2:6" ht="13.5" thickBot="1">
      <c r="B35" t="s">
        <v>312</v>
      </c>
      <c r="C35" s="187">
        <v>1781208</v>
      </c>
      <c r="D35" s="187">
        <v>52711</v>
      </c>
      <c r="E35" s="187">
        <v>1833918.80041584</v>
      </c>
      <c r="F35" s="102"/>
    </row>
    <row r="36" spans="3:6" ht="13.5" thickTop="1">
      <c r="C36" s="188"/>
      <c r="D36" s="188"/>
      <c r="E36" s="188"/>
      <c r="F36" s="272"/>
    </row>
    <row r="37" spans="2:6" ht="12.75">
      <c r="B37" t="s">
        <v>313</v>
      </c>
      <c r="C37" s="190">
        <v>-1419091.45</v>
      </c>
      <c r="D37" s="190">
        <v>-174073.07</v>
      </c>
      <c r="E37" s="190">
        <v>-1593164.26295914</v>
      </c>
      <c r="F37" s="272"/>
    </row>
    <row r="38" spans="2:6" ht="12.75">
      <c r="B38" t="s">
        <v>200</v>
      </c>
      <c r="C38" s="191">
        <v>716259.83</v>
      </c>
      <c r="D38" s="191">
        <v>8218.734294400001</v>
      </c>
      <c r="E38" s="191">
        <v>724478.5642944002</v>
      </c>
      <c r="F38" s="102"/>
    </row>
    <row r="39" spans="2:6" ht="12.75">
      <c r="B39" t="s">
        <v>204</v>
      </c>
      <c r="C39" s="190">
        <v>-702831.62</v>
      </c>
      <c r="D39" s="190">
        <v>-165854.3357056</v>
      </c>
      <c r="E39" s="190">
        <v>-868685.6986647397</v>
      </c>
      <c r="F39" s="102"/>
    </row>
    <row r="40" spans="2:6" ht="12.75">
      <c r="B40" t="s">
        <v>190</v>
      </c>
      <c r="C40" s="190">
        <v>-2412</v>
      </c>
      <c r="D40" s="190">
        <v>5610</v>
      </c>
      <c r="E40" s="190">
        <v>3197.6538920000003</v>
      </c>
      <c r="F40" s="102"/>
    </row>
    <row r="41" spans="2:6" ht="13.5" thickBot="1">
      <c r="B41" t="s">
        <v>314</v>
      </c>
      <c r="C41" s="192">
        <v>-705243.62</v>
      </c>
      <c r="D41" s="192">
        <v>-160244.3357056</v>
      </c>
      <c r="E41" s="192">
        <v>-865488.0447727398</v>
      </c>
      <c r="F41" s="102"/>
    </row>
    <row r="42" spans="3:5" ht="13.5" thickTop="1">
      <c r="C42" s="193"/>
      <c r="D42" s="193"/>
      <c r="E42" s="194"/>
    </row>
    <row r="43" spans="1:5" ht="12.75">
      <c r="A43" s="28" t="s">
        <v>53</v>
      </c>
      <c r="B43" s="361" t="s">
        <v>315</v>
      </c>
      <c r="C43" s="362"/>
      <c r="D43" s="362"/>
      <c r="E43" s="362"/>
    </row>
    <row r="44" spans="2:5" ht="12.75">
      <c r="B44" s="365" t="s">
        <v>256</v>
      </c>
      <c r="C44" s="365"/>
      <c r="D44" s="365"/>
      <c r="E44" s="365"/>
    </row>
    <row r="46" spans="1:5" ht="12.75">
      <c r="A46" s="28" t="s">
        <v>54</v>
      </c>
      <c r="B46" s="361" t="s">
        <v>257</v>
      </c>
      <c r="C46" s="362"/>
      <c r="D46" s="362"/>
      <c r="E46" s="362"/>
    </row>
    <row r="47" spans="2:6" ht="25.5" customHeight="1">
      <c r="B47" s="363" t="s">
        <v>287</v>
      </c>
      <c r="C47" s="363"/>
      <c r="D47" s="363"/>
      <c r="E47" s="363"/>
      <c r="F47" s="363"/>
    </row>
    <row r="49" spans="1:5" ht="12.75">
      <c r="A49" s="28" t="s">
        <v>55</v>
      </c>
      <c r="B49" s="361" t="s">
        <v>288</v>
      </c>
      <c r="C49" s="362"/>
      <c r="D49" s="362"/>
      <c r="E49" s="362"/>
    </row>
    <row r="50" spans="2:5" ht="12.75" customHeight="1">
      <c r="B50" s="294" t="s">
        <v>289</v>
      </c>
      <c r="C50" s="170"/>
      <c r="D50" s="170"/>
      <c r="E50" s="170"/>
    </row>
    <row r="51" spans="2:5" ht="12.75" customHeight="1">
      <c r="B51" s="170"/>
      <c r="C51" s="170"/>
      <c r="D51" s="170"/>
      <c r="E51" s="170"/>
    </row>
    <row r="52" spans="1:5" ht="12.75" customHeight="1">
      <c r="A52" s="28" t="s">
        <v>56</v>
      </c>
      <c r="B52" s="361" t="s">
        <v>290</v>
      </c>
      <c r="C52" s="361"/>
      <c r="D52" s="361"/>
      <c r="E52" s="361"/>
    </row>
    <row r="53" spans="2:5" s="195" customFormat="1" ht="12.75" customHeight="1">
      <c r="B53" s="364" t="s">
        <v>291</v>
      </c>
      <c r="C53" s="364"/>
      <c r="D53" s="364"/>
      <c r="E53" s="364"/>
    </row>
  </sheetData>
  <sheetProtection/>
  <mergeCells count="20">
    <mergeCell ref="B22:F22"/>
    <mergeCell ref="B25:F25"/>
    <mergeCell ref="B16:E16"/>
    <mergeCell ref="B18:E18"/>
    <mergeCell ref="B24:E24"/>
    <mergeCell ref="B13:E13"/>
    <mergeCell ref="B15:E15"/>
    <mergeCell ref="B10:F10"/>
    <mergeCell ref="B19:F19"/>
    <mergeCell ref="B12:E12"/>
    <mergeCell ref="B53:E53"/>
    <mergeCell ref="B44:E44"/>
    <mergeCell ref="B46:E46"/>
    <mergeCell ref="B28:E28"/>
    <mergeCell ref="B30:E30"/>
    <mergeCell ref="B31:F31"/>
    <mergeCell ref="B49:E49"/>
    <mergeCell ref="B52:E52"/>
    <mergeCell ref="B47:F47"/>
    <mergeCell ref="B43:E43"/>
  </mergeCells>
  <printOptions/>
  <pageMargins left="0.75" right="0.75" top="0.78" bottom="1" header="0.5" footer="0.5"/>
  <pageSetup horizontalDpi="600" verticalDpi="600" orientation="portrait" scale="75"/>
</worksheet>
</file>

<file path=xl/worksheets/sheet7.xml><?xml version="1.0" encoding="utf-8"?>
<worksheet xmlns="http://schemas.openxmlformats.org/spreadsheetml/2006/main" xmlns:r="http://schemas.openxmlformats.org/officeDocument/2006/relationships">
  <dimension ref="A1:K131"/>
  <sheetViews>
    <sheetView tabSelected="1" zoomScalePageLayoutView="0" workbookViewId="0" topLeftCell="A74">
      <selection activeCell="B110" sqref="B110:F110"/>
    </sheetView>
  </sheetViews>
  <sheetFormatPr defaultColWidth="8.8515625" defaultRowHeight="12.75"/>
  <cols>
    <col min="1" max="1" width="3.8515625" style="0" customWidth="1"/>
    <col min="2" max="2" width="42.7109375" style="0" customWidth="1"/>
    <col min="3" max="3" width="17.8515625" style="0" customWidth="1"/>
    <col min="4" max="4" width="17.421875" style="0" customWidth="1"/>
    <col min="5" max="5" width="14.00390625" style="0" customWidth="1"/>
    <col min="6" max="6" width="14.140625" style="0" customWidth="1"/>
    <col min="7" max="7" width="10.28125" style="0" bestFit="1" customWidth="1"/>
    <col min="8" max="9" width="11.421875" style="0" customWidth="1"/>
    <col min="10" max="10" width="11.28125" style="0" bestFit="1" customWidth="1"/>
    <col min="11" max="11" width="11.8515625" style="0" bestFit="1" customWidth="1"/>
    <col min="12" max="16384" width="11.421875" style="0" customWidth="1"/>
  </cols>
  <sheetData>
    <row r="1" spans="1:6" ht="15.75">
      <c r="A1" s="152" t="s">
        <v>194</v>
      </c>
      <c r="B1" s="153"/>
      <c r="C1" s="153"/>
      <c r="D1" s="153"/>
      <c r="E1" s="153"/>
      <c r="F1" s="153"/>
    </row>
    <row r="2" spans="1:6" ht="12.75">
      <c r="A2" s="153" t="s">
        <v>195</v>
      </c>
      <c r="B2" s="153"/>
      <c r="C2" s="153"/>
      <c r="D2" s="153"/>
      <c r="E2" s="153"/>
      <c r="F2" s="153"/>
    </row>
    <row r="3" spans="1:6" ht="12.75">
      <c r="A3" s="154" t="s">
        <v>179</v>
      </c>
      <c r="B3" s="154"/>
      <c r="C3" s="154"/>
      <c r="D3" s="154"/>
      <c r="E3" s="154"/>
      <c r="F3" s="154"/>
    </row>
    <row r="4" spans="1:6" ht="12.75">
      <c r="A4" s="153"/>
      <c r="B4" s="153"/>
      <c r="C4" s="153"/>
      <c r="D4" s="153"/>
      <c r="E4" s="153"/>
      <c r="F4" s="153"/>
    </row>
    <row r="5" spans="1:6" ht="12.75">
      <c r="A5" s="13" t="s">
        <v>81</v>
      </c>
      <c r="B5" s="153"/>
      <c r="C5" s="153"/>
      <c r="D5" s="153"/>
      <c r="E5" s="153"/>
      <c r="F5" s="153"/>
    </row>
    <row r="6" spans="1:6" ht="12.75">
      <c r="A6" s="153"/>
      <c r="B6" s="153"/>
      <c r="C6" s="153"/>
      <c r="D6" s="153"/>
      <c r="E6" s="153"/>
      <c r="F6" s="153"/>
    </row>
    <row r="7" spans="1:6" ht="12.75">
      <c r="A7" s="274" t="s">
        <v>44</v>
      </c>
      <c r="B7" s="13" t="s">
        <v>226</v>
      </c>
      <c r="C7" s="153"/>
      <c r="D7" s="153"/>
      <c r="E7" s="153"/>
      <c r="F7" s="153"/>
    </row>
    <row r="8" spans="1:6" ht="12.75">
      <c r="A8" s="153"/>
      <c r="B8" s="153"/>
      <c r="C8" s="153"/>
      <c r="D8" s="153"/>
      <c r="E8" s="153"/>
      <c r="F8" s="153"/>
    </row>
    <row r="9" spans="1:6" ht="12.75">
      <c r="A9" s="28" t="s">
        <v>57</v>
      </c>
      <c r="B9" s="13" t="s">
        <v>227</v>
      </c>
      <c r="C9" s="153"/>
      <c r="D9" s="153"/>
      <c r="E9" s="153"/>
      <c r="F9" s="153"/>
    </row>
    <row r="10" spans="1:6" ht="26.25" customHeight="1">
      <c r="A10" s="153"/>
      <c r="B10" s="367" t="s">
        <v>36</v>
      </c>
      <c r="C10" s="367"/>
      <c r="D10" s="367"/>
      <c r="E10" s="367"/>
      <c r="F10" s="367"/>
    </row>
    <row r="11" spans="1:6" ht="12.75" customHeight="1">
      <c r="A11" s="153"/>
      <c r="B11" s="369"/>
      <c r="C11" s="370"/>
      <c r="D11" s="370"/>
      <c r="E11" s="370"/>
      <c r="F11" s="153"/>
    </row>
    <row r="12" spans="1:6" ht="25.5" customHeight="1">
      <c r="A12" s="153"/>
      <c r="B12" s="367" t="s">
        <v>143</v>
      </c>
      <c r="C12" s="367"/>
      <c r="D12" s="367"/>
      <c r="E12" s="367"/>
      <c r="F12" s="367"/>
    </row>
    <row r="13" spans="1:6" ht="12.75">
      <c r="A13" s="153"/>
      <c r="B13" s="238"/>
      <c r="C13" s="156"/>
      <c r="D13" s="156"/>
      <c r="E13" s="156"/>
      <c r="F13" s="153"/>
    </row>
    <row r="14" spans="1:6" ht="12.75">
      <c r="A14" s="153"/>
      <c r="B14" s="156"/>
      <c r="C14" s="156"/>
      <c r="D14" s="156"/>
      <c r="E14" s="156"/>
      <c r="F14" s="153"/>
    </row>
    <row r="15" spans="1:6" ht="12.75">
      <c r="A15" s="157" t="s">
        <v>58</v>
      </c>
      <c r="B15" s="371" t="s">
        <v>228</v>
      </c>
      <c r="C15" s="372"/>
      <c r="D15" s="372"/>
      <c r="E15" s="372"/>
      <c r="F15" s="153"/>
    </row>
    <row r="16" spans="1:6" ht="55.5" customHeight="1">
      <c r="A16" s="153"/>
      <c r="B16" s="367" t="s">
        <v>316</v>
      </c>
      <c r="C16" s="367"/>
      <c r="D16" s="367"/>
      <c r="E16" s="367"/>
      <c r="F16" s="367"/>
    </row>
    <row r="17" spans="1:6" ht="12.75">
      <c r="A17" s="153"/>
      <c r="B17" s="153"/>
      <c r="C17" s="153"/>
      <c r="D17" s="153"/>
      <c r="E17" s="153"/>
      <c r="F17" s="153"/>
    </row>
    <row r="18" spans="1:6" ht="12.75">
      <c r="A18" s="153"/>
      <c r="B18" s="368" t="s">
        <v>229</v>
      </c>
      <c r="C18" s="368"/>
      <c r="D18" s="368"/>
      <c r="E18" s="368"/>
      <c r="F18" s="153"/>
    </row>
    <row r="19" spans="1:6" ht="12.75">
      <c r="A19" s="153"/>
      <c r="B19" s="153"/>
      <c r="C19" s="153"/>
      <c r="D19" s="153"/>
      <c r="E19" s="153"/>
      <c r="F19" s="153"/>
    </row>
    <row r="20" spans="1:6" ht="12.75">
      <c r="A20" s="153"/>
      <c r="B20" s="153"/>
      <c r="C20" s="239" t="s">
        <v>0</v>
      </c>
      <c r="D20" s="239" t="s">
        <v>2</v>
      </c>
      <c r="E20" s="153"/>
      <c r="F20" s="153"/>
    </row>
    <row r="21" spans="1:6" ht="12.75">
      <c r="A21" s="153"/>
      <c r="B21" s="153"/>
      <c r="C21" s="158" t="s">
        <v>1</v>
      </c>
      <c r="D21" s="158" t="s">
        <v>3</v>
      </c>
      <c r="E21" s="153"/>
      <c r="F21" s="153"/>
    </row>
    <row r="22" spans="1:6" ht="12.75">
      <c r="A22" s="153"/>
      <c r="B22" s="153"/>
      <c r="C22" s="161" t="s">
        <v>197</v>
      </c>
      <c r="D22" s="161" t="s">
        <v>197</v>
      </c>
      <c r="E22" s="153"/>
      <c r="F22" s="153"/>
    </row>
    <row r="23" spans="1:6" ht="13.5" thickBot="1">
      <c r="A23" s="153"/>
      <c r="B23" s="196" t="s">
        <v>193</v>
      </c>
      <c r="C23" s="159">
        <v>536227.80041584</v>
      </c>
      <c r="D23" s="159">
        <v>659264.21</v>
      </c>
      <c r="E23" s="153"/>
      <c r="F23" s="153"/>
    </row>
    <row r="24" spans="1:6" ht="12.75" customHeight="1" thickTop="1">
      <c r="A24" s="153"/>
      <c r="B24" s="153"/>
      <c r="C24" s="212"/>
      <c r="D24" s="212"/>
      <c r="E24" s="153"/>
      <c r="F24" s="153"/>
    </row>
    <row r="25" spans="1:6" ht="13.5" thickBot="1">
      <c r="A25" s="153"/>
      <c r="B25" s="153" t="s">
        <v>231</v>
      </c>
      <c r="C25" s="159">
        <v>-450081</v>
      </c>
      <c r="D25" s="159">
        <v>-167304.00000000003</v>
      </c>
      <c r="E25" s="153"/>
      <c r="F25" s="153"/>
    </row>
    <row r="26" spans="1:6" ht="13.5" thickTop="1">
      <c r="A26" s="153"/>
      <c r="B26" s="153"/>
      <c r="C26" s="212"/>
      <c r="D26" s="212"/>
      <c r="E26" s="153"/>
      <c r="F26" s="153"/>
    </row>
    <row r="27" spans="1:6" ht="12.75">
      <c r="A27" s="153"/>
      <c r="B27" s="153"/>
      <c r="C27" s="153"/>
      <c r="D27" s="153"/>
      <c r="E27" s="153"/>
      <c r="F27" s="153"/>
    </row>
    <row r="28" spans="1:6" ht="12.75">
      <c r="A28" s="28" t="s">
        <v>59</v>
      </c>
      <c r="B28" s="13" t="s">
        <v>232</v>
      </c>
      <c r="C28" s="153"/>
      <c r="D28" s="153"/>
      <c r="E28" s="153"/>
      <c r="F28" s="153"/>
    </row>
    <row r="29" spans="1:6" s="240" customFormat="1" ht="38.25" customHeight="1">
      <c r="A29" s="227"/>
      <c r="B29" s="360" t="s">
        <v>233</v>
      </c>
      <c r="C29" s="360"/>
      <c r="D29" s="360"/>
      <c r="E29" s="360"/>
      <c r="F29" s="360"/>
    </row>
    <row r="30" spans="1:6" s="240" customFormat="1" ht="12.75" customHeight="1">
      <c r="A30" s="227"/>
      <c r="B30" s="241"/>
      <c r="C30" s="241"/>
      <c r="D30" s="241"/>
      <c r="E30" s="241"/>
      <c r="F30" s="227"/>
    </row>
    <row r="31" spans="1:6" s="240" customFormat="1" ht="13.5" customHeight="1">
      <c r="A31" s="227"/>
      <c r="B31" s="241"/>
      <c r="C31" s="241"/>
      <c r="D31" s="241"/>
      <c r="E31" s="241"/>
      <c r="F31" s="227"/>
    </row>
    <row r="32" spans="1:6" ht="12.75">
      <c r="A32" s="28" t="s">
        <v>60</v>
      </c>
      <c r="B32" s="13" t="s">
        <v>234</v>
      </c>
      <c r="C32" s="153"/>
      <c r="D32" s="153"/>
      <c r="E32" s="153"/>
      <c r="F32" s="153"/>
    </row>
    <row r="33" spans="1:6" ht="12.75">
      <c r="A33" s="153"/>
      <c r="B33" s="153" t="s">
        <v>235</v>
      </c>
      <c r="C33" s="153"/>
      <c r="D33" s="153"/>
      <c r="E33" s="153"/>
      <c r="F33" s="153"/>
    </row>
    <row r="34" spans="1:6" ht="12.75">
      <c r="A34" s="153"/>
      <c r="B34" s="153"/>
      <c r="C34" s="153"/>
      <c r="D34" s="153"/>
      <c r="E34" s="153"/>
      <c r="F34" s="153"/>
    </row>
    <row r="35" spans="1:6" ht="12.75">
      <c r="A35" s="153"/>
      <c r="B35" s="153"/>
      <c r="C35" s="153"/>
      <c r="D35" s="153"/>
      <c r="E35" s="153"/>
      <c r="F35" s="153"/>
    </row>
    <row r="36" spans="1:6" ht="12.75">
      <c r="A36" s="28" t="s">
        <v>61</v>
      </c>
      <c r="B36" s="13" t="s">
        <v>236</v>
      </c>
      <c r="C36" s="160"/>
      <c r="D36" s="153"/>
      <c r="E36" s="153"/>
      <c r="F36" s="153"/>
    </row>
    <row r="37" spans="1:6" ht="12.75">
      <c r="A37" s="153"/>
      <c r="B37" s="153"/>
      <c r="C37" s="161" t="s">
        <v>230</v>
      </c>
      <c r="D37" s="161" t="s">
        <v>258</v>
      </c>
      <c r="E37" s="153"/>
      <c r="F37" s="153"/>
    </row>
    <row r="38" spans="1:6" ht="12.75">
      <c r="A38" s="153"/>
      <c r="B38" s="153"/>
      <c r="C38" s="162" t="s">
        <v>78</v>
      </c>
      <c r="D38" s="162" t="s">
        <v>32</v>
      </c>
      <c r="E38" s="153"/>
      <c r="F38" s="153"/>
    </row>
    <row r="39" spans="1:7" ht="12.75">
      <c r="A39" s="153"/>
      <c r="B39" s="153"/>
      <c r="C39" s="161" t="s">
        <v>197</v>
      </c>
      <c r="D39" s="161" t="s">
        <v>197</v>
      </c>
      <c r="E39" s="153"/>
      <c r="F39" s="153"/>
      <c r="G39" s="57"/>
    </row>
    <row r="40" spans="1:7" ht="12.75">
      <c r="A40" s="153"/>
      <c r="B40" s="153" t="s">
        <v>259</v>
      </c>
      <c r="C40" s="163">
        <v>-10830</v>
      </c>
      <c r="D40" s="163">
        <v>2412</v>
      </c>
      <c r="E40" s="153"/>
      <c r="F40" s="153"/>
      <c r="G40" s="211"/>
    </row>
    <row r="41" spans="1:7" ht="12.75">
      <c r="A41" s="153"/>
      <c r="B41" s="153" t="s">
        <v>260</v>
      </c>
      <c r="C41" s="163">
        <v>-5610</v>
      </c>
      <c r="D41" s="163">
        <v>-5610</v>
      </c>
      <c r="E41" s="153"/>
      <c r="F41" s="153"/>
      <c r="G41" s="189"/>
    </row>
    <row r="42" spans="1:6" ht="12.75">
      <c r="A42" s="153"/>
      <c r="B42" s="153" t="s">
        <v>261</v>
      </c>
      <c r="C42" s="163">
        <v>0</v>
      </c>
      <c r="D42" s="163">
        <v>0</v>
      </c>
      <c r="E42" s="153"/>
      <c r="F42" s="153"/>
    </row>
    <row r="43" spans="1:6" ht="13.5" thickBot="1">
      <c r="A43" s="153"/>
      <c r="B43" s="153"/>
      <c r="C43" s="164">
        <f>SUM(C40:C42)</f>
        <v>-16440</v>
      </c>
      <c r="D43" s="164">
        <f>SUM(D40:D42)</f>
        <v>-3198</v>
      </c>
      <c r="E43" s="165">
        <f>D43+'P&amp;L'!O21</f>
        <v>-0.34610799999973096</v>
      </c>
      <c r="F43" s="153"/>
    </row>
    <row r="44" spans="1:6" ht="13.5" thickTop="1">
      <c r="A44" s="153"/>
      <c r="B44" s="153"/>
      <c r="C44" s="139"/>
      <c r="D44" s="72"/>
      <c r="E44" s="165"/>
      <c r="F44" s="153"/>
    </row>
    <row r="45" spans="1:6" ht="12.75" hidden="1">
      <c r="A45" s="153"/>
      <c r="B45" s="153" t="s">
        <v>262</v>
      </c>
      <c r="C45" s="166"/>
      <c r="D45" s="166"/>
      <c r="E45" s="165"/>
      <c r="F45" s="153"/>
    </row>
    <row r="46" spans="1:6" ht="12.75" hidden="1">
      <c r="A46" s="153"/>
      <c r="B46" s="153"/>
      <c r="C46" s="167" t="s">
        <v>263</v>
      </c>
      <c r="D46" s="167" t="s">
        <v>189</v>
      </c>
      <c r="E46" s="168" t="s">
        <v>187</v>
      </c>
      <c r="F46" s="153"/>
    </row>
    <row r="47" spans="1:6" ht="12.75" hidden="1">
      <c r="A47" s="153"/>
      <c r="B47" s="153"/>
      <c r="C47" s="167" t="s">
        <v>197</v>
      </c>
      <c r="D47" s="167" t="s">
        <v>197</v>
      </c>
      <c r="E47" s="167" t="s">
        <v>197</v>
      </c>
      <c r="F47" s="153"/>
    </row>
    <row r="48" spans="1:6" ht="13.5" hidden="1" thickBot="1">
      <c r="A48" s="153"/>
      <c r="B48" s="153" t="s">
        <v>264</v>
      </c>
      <c r="C48" s="169">
        <v>0</v>
      </c>
      <c r="D48" s="169">
        <v>0</v>
      </c>
      <c r="E48" s="169">
        <f>SUM(C48:D48)</f>
        <v>0</v>
      </c>
      <c r="F48" s="165">
        <f>D42-E48</f>
        <v>0</v>
      </c>
    </row>
    <row r="49" spans="1:6" ht="13.5" hidden="1" thickTop="1">
      <c r="A49" s="153"/>
      <c r="B49" s="153"/>
      <c r="C49" s="163"/>
      <c r="D49" s="153"/>
      <c r="E49" s="153"/>
      <c r="F49" s="153"/>
    </row>
    <row r="50" spans="1:6" ht="41.25" customHeight="1">
      <c r="A50" s="153"/>
      <c r="B50" s="374" t="s">
        <v>265</v>
      </c>
      <c r="C50" s="374"/>
      <c r="D50" s="374"/>
      <c r="E50" s="374"/>
      <c r="F50" s="374"/>
    </row>
    <row r="51" spans="1:6" ht="13.5" customHeight="1">
      <c r="A51" s="153"/>
      <c r="B51" s="170"/>
      <c r="C51" s="170"/>
      <c r="D51" s="170"/>
      <c r="E51" s="170"/>
      <c r="F51" s="153"/>
    </row>
    <row r="52" spans="1:6" ht="12.75">
      <c r="A52" s="153"/>
      <c r="B52" s="153"/>
      <c r="C52" s="153"/>
      <c r="D52" s="153"/>
      <c r="E52" s="153"/>
      <c r="F52" s="153"/>
    </row>
    <row r="53" spans="1:6" ht="12.75">
      <c r="A53" s="28" t="s">
        <v>62</v>
      </c>
      <c r="B53" s="13" t="s">
        <v>266</v>
      </c>
      <c r="C53" s="153"/>
      <c r="D53" s="153"/>
      <c r="E53" s="153"/>
      <c r="F53" s="153"/>
    </row>
    <row r="54" spans="1:6" ht="24.75" customHeight="1">
      <c r="A54" s="153"/>
      <c r="B54" s="370" t="s">
        <v>267</v>
      </c>
      <c r="C54" s="370"/>
      <c r="D54" s="370"/>
      <c r="E54" s="370"/>
      <c r="F54" s="370"/>
    </row>
    <row r="55" spans="1:6" ht="12.75" customHeight="1">
      <c r="A55" s="153"/>
      <c r="B55" s="156"/>
      <c r="C55" s="156"/>
      <c r="D55" s="156"/>
      <c r="E55" s="156"/>
      <c r="F55" s="153"/>
    </row>
    <row r="56" spans="1:6" ht="12.75">
      <c r="A56" s="153"/>
      <c r="B56" s="156"/>
      <c r="C56" s="156"/>
      <c r="D56" s="156"/>
      <c r="E56" s="156"/>
      <c r="F56" s="153"/>
    </row>
    <row r="57" spans="1:6" ht="12.75">
      <c r="A57" s="28" t="s">
        <v>63</v>
      </c>
      <c r="B57" s="361" t="s">
        <v>268</v>
      </c>
      <c r="C57" s="366"/>
      <c r="D57" s="366"/>
      <c r="E57" s="366"/>
      <c r="F57" s="153"/>
    </row>
    <row r="58" spans="1:6" ht="12.75" customHeight="1">
      <c r="A58" s="153"/>
      <c r="B58" s="370" t="s">
        <v>269</v>
      </c>
      <c r="C58" s="370"/>
      <c r="D58" s="370"/>
      <c r="E58" s="370"/>
      <c r="F58" s="370"/>
    </row>
    <row r="59" spans="1:6" ht="12.75">
      <c r="A59" s="153"/>
      <c r="B59" s="156"/>
      <c r="C59" s="156"/>
      <c r="D59" s="156"/>
      <c r="E59" s="156"/>
      <c r="F59" s="153"/>
    </row>
    <row r="60" spans="1:6" ht="12.75">
      <c r="A60" s="153"/>
      <c r="B60" s="153"/>
      <c r="C60" s="153"/>
      <c r="D60" s="153"/>
      <c r="E60" s="153"/>
      <c r="F60" s="153"/>
    </row>
    <row r="61" spans="1:6" ht="12.75">
      <c r="A61" s="28" t="s">
        <v>64</v>
      </c>
      <c r="B61" s="361" t="s">
        <v>270</v>
      </c>
      <c r="C61" s="366"/>
      <c r="D61" s="366"/>
      <c r="E61" s="366"/>
      <c r="F61" s="153"/>
    </row>
    <row r="62" spans="1:6" ht="12.75">
      <c r="A62" s="153"/>
      <c r="B62" s="364" t="s">
        <v>271</v>
      </c>
      <c r="C62" s="364"/>
      <c r="D62" s="364"/>
      <c r="E62" s="364"/>
      <c r="F62" s="153"/>
    </row>
    <row r="63" spans="1:6" ht="12.75">
      <c r="A63" s="153"/>
      <c r="B63" s="170"/>
      <c r="C63" s="170"/>
      <c r="D63" s="170"/>
      <c r="E63" s="170"/>
      <c r="F63" s="153"/>
    </row>
    <row r="64" spans="1:6" ht="12.75">
      <c r="A64" s="153"/>
      <c r="B64" s="170"/>
      <c r="C64" s="170"/>
      <c r="D64" s="170"/>
      <c r="E64" s="170"/>
      <c r="F64" s="153"/>
    </row>
    <row r="65" spans="1:6" ht="12.75">
      <c r="A65" s="208" t="s">
        <v>65</v>
      </c>
      <c r="B65" s="361" t="s">
        <v>272</v>
      </c>
      <c r="C65" s="361"/>
      <c r="D65" s="361"/>
      <c r="E65" s="361"/>
      <c r="F65" s="153"/>
    </row>
    <row r="66" spans="1:6" ht="30" customHeight="1">
      <c r="A66" s="153"/>
      <c r="B66" s="375" t="s">
        <v>34</v>
      </c>
      <c r="C66" s="375"/>
      <c r="D66" s="375"/>
      <c r="E66" s="375"/>
      <c r="F66" s="375"/>
    </row>
    <row r="67" spans="1:6" ht="12.75">
      <c r="A67" s="153"/>
      <c r="B67" s="156"/>
      <c r="C67" s="171"/>
      <c r="D67" s="171"/>
      <c r="E67" s="171"/>
      <c r="F67" s="153"/>
    </row>
    <row r="68" spans="1:6" ht="12.75">
      <c r="A68" s="153"/>
      <c r="B68" s="156"/>
      <c r="C68" s="171" t="s">
        <v>273</v>
      </c>
      <c r="D68" s="271" t="s">
        <v>146</v>
      </c>
      <c r="E68" s="171"/>
      <c r="F68" s="153"/>
    </row>
    <row r="69" spans="1:6" ht="12.75">
      <c r="A69" s="153"/>
      <c r="B69" s="156"/>
      <c r="C69" s="171" t="s">
        <v>110</v>
      </c>
      <c r="D69" s="171" t="s">
        <v>110</v>
      </c>
      <c r="E69" s="171" t="s">
        <v>187</v>
      </c>
      <c r="F69" s="153"/>
    </row>
    <row r="70" spans="1:10" ht="12.75">
      <c r="A70" s="153"/>
      <c r="B70" s="172"/>
      <c r="C70" s="173" t="s">
        <v>197</v>
      </c>
      <c r="D70" s="173" t="s">
        <v>197</v>
      </c>
      <c r="E70" s="173" t="s">
        <v>197</v>
      </c>
      <c r="F70" s="153"/>
      <c r="J70" s="57"/>
    </row>
    <row r="71" spans="1:6" ht="12.75">
      <c r="A71" s="153"/>
      <c r="B71" s="174" t="s">
        <v>274</v>
      </c>
      <c r="C71" s="175"/>
      <c r="D71" s="175"/>
      <c r="E71" s="175"/>
      <c r="F71" s="153"/>
    </row>
    <row r="72" spans="1:11" ht="12.75">
      <c r="A72" s="153"/>
      <c r="B72" s="156" t="s">
        <v>275</v>
      </c>
      <c r="C72" s="176">
        <v>654983</v>
      </c>
      <c r="D72" s="161" t="s">
        <v>276</v>
      </c>
      <c r="E72" s="177">
        <f>SUM(C72:D72)</f>
        <v>654983</v>
      </c>
      <c r="J72" s="209"/>
      <c r="K72" s="210"/>
    </row>
    <row r="73" spans="1:11" ht="12.75">
      <c r="A73" s="153"/>
      <c r="B73" s="155" t="s">
        <v>145</v>
      </c>
      <c r="C73" s="176">
        <v>0</v>
      </c>
      <c r="D73" s="161" t="s">
        <v>276</v>
      </c>
      <c r="E73" s="177">
        <f>SUM(C73:D73)</f>
        <v>0</v>
      </c>
      <c r="J73" s="209"/>
      <c r="K73" s="210"/>
    </row>
    <row r="74" spans="1:10" ht="12.75">
      <c r="A74" s="153"/>
      <c r="B74" s="174" t="s">
        <v>277</v>
      </c>
      <c r="C74" s="178"/>
      <c r="D74" s="161"/>
      <c r="E74" s="177"/>
      <c r="J74" s="209"/>
    </row>
    <row r="75" spans="1:11" ht="12.75">
      <c r="A75" s="153"/>
      <c r="B75" s="156" t="s">
        <v>275</v>
      </c>
      <c r="C75" s="176">
        <v>401856</v>
      </c>
      <c r="D75" s="161" t="s">
        <v>276</v>
      </c>
      <c r="E75" s="165">
        <f>SUM(C75:D75)</f>
        <v>401856</v>
      </c>
      <c r="J75" s="209"/>
      <c r="K75" s="210"/>
    </row>
    <row r="76" spans="1:11" ht="12.75">
      <c r="A76" s="153"/>
      <c r="B76" s="156" t="s">
        <v>278</v>
      </c>
      <c r="C76" s="326">
        <v>0</v>
      </c>
      <c r="D76" s="179">
        <v>22877</v>
      </c>
      <c r="E76" s="165">
        <f>SUM(D76:D76)</f>
        <v>22877</v>
      </c>
      <c r="J76" s="209"/>
      <c r="K76" s="210"/>
    </row>
    <row r="77" spans="1:11" ht="12.75">
      <c r="A77" s="153"/>
      <c r="B77" s="156" t="s">
        <v>279</v>
      </c>
      <c r="C77" s="326">
        <v>0</v>
      </c>
      <c r="D77" s="180">
        <v>105055</v>
      </c>
      <c r="E77" s="165">
        <f>SUM(D77:D77)</f>
        <v>105055</v>
      </c>
      <c r="J77" s="209"/>
      <c r="K77" s="210"/>
    </row>
    <row r="78" spans="1:11" ht="12.75">
      <c r="A78" s="153"/>
      <c r="B78" s="156" t="s">
        <v>280</v>
      </c>
      <c r="C78" s="172">
        <v>4500</v>
      </c>
      <c r="D78" s="161" t="s">
        <v>276</v>
      </c>
      <c r="E78" s="165">
        <f>SUM(C78:D78)</f>
        <v>4500</v>
      </c>
      <c r="J78" s="209"/>
      <c r="K78" s="210"/>
    </row>
    <row r="79" spans="1:11" ht="13.5" thickBot="1">
      <c r="A79" s="153"/>
      <c r="B79" s="181"/>
      <c r="C79" s="182">
        <f>SUM(C72:C78)</f>
        <v>1061339</v>
      </c>
      <c r="D79" s="182">
        <f>SUM(D72:D78)</f>
        <v>127932</v>
      </c>
      <c r="E79" s="164">
        <f>SUM(E71:E78)</f>
        <v>1189271</v>
      </c>
      <c r="J79" s="209"/>
      <c r="K79" s="210"/>
    </row>
    <row r="80" spans="1:11" ht="13.5" thickTop="1">
      <c r="A80" s="153"/>
      <c r="B80" s="181"/>
      <c r="C80" s="269"/>
      <c r="D80" s="270"/>
      <c r="E80" s="166"/>
      <c r="J80" s="209"/>
      <c r="K80" s="210"/>
    </row>
    <row r="81" spans="3:5" s="275" customFormat="1" ht="12.75">
      <c r="C81" s="291"/>
      <c r="E81" s="291">
        <f>E79-'BS'!B43</f>
        <v>0.20290199993178248</v>
      </c>
    </row>
    <row r="82" spans="1:10" ht="12.75">
      <c r="A82" s="28" t="s">
        <v>66</v>
      </c>
      <c r="B82" s="361" t="s">
        <v>281</v>
      </c>
      <c r="C82" s="361"/>
      <c r="D82" s="361"/>
      <c r="E82" s="361"/>
      <c r="F82" s="153"/>
      <c r="J82" s="189"/>
    </row>
    <row r="83" spans="1:6" ht="12.75">
      <c r="A83" s="153"/>
      <c r="B83" s="364" t="s">
        <v>282</v>
      </c>
      <c r="C83" s="364"/>
      <c r="D83" s="364"/>
      <c r="E83" s="364"/>
      <c r="F83" s="153"/>
    </row>
    <row r="84" spans="1:6" ht="12.75">
      <c r="A84" s="153"/>
      <c r="B84" s="170"/>
      <c r="C84" s="170"/>
      <c r="D84" s="170"/>
      <c r="E84" s="170"/>
      <c r="F84" s="153"/>
    </row>
    <row r="85" spans="1:6" ht="12.75">
      <c r="A85" s="153"/>
      <c r="B85" s="153"/>
      <c r="C85" s="153"/>
      <c r="D85" s="153"/>
      <c r="E85" s="153"/>
      <c r="F85" s="153"/>
    </row>
    <row r="86" spans="1:6" ht="12.75">
      <c r="A86" s="28" t="s">
        <v>67</v>
      </c>
      <c r="B86" s="361" t="s">
        <v>283</v>
      </c>
      <c r="C86" s="361"/>
      <c r="D86" s="361"/>
      <c r="E86" s="361"/>
      <c r="F86" s="153"/>
    </row>
    <row r="87" spans="1:6" ht="12.75">
      <c r="A87" s="28"/>
      <c r="B87" s="364" t="s">
        <v>284</v>
      </c>
      <c r="C87" s="364"/>
      <c r="D87" s="364"/>
      <c r="E87" s="364"/>
      <c r="F87" s="153"/>
    </row>
    <row r="88" spans="1:6" ht="12.75">
      <c r="A88" s="28"/>
      <c r="B88" s="170"/>
      <c r="C88" s="170"/>
      <c r="D88" s="170"/>
      <c r="E88" s="170"/>
      <c r="F88" s="153"/>
    </row>
    <row r="89" spans="1:6" ht="12.75">
      <c r="A89" s="153"/>
      <c r="B89" s="153"/>
      <c r="C89" s="153"/>
      <c r="D89" s="153"/>
      <c r="E89" s="153"/>
      <c r="F89" s="153"/>
    </row>
    <row r="90" spans="1:6" ht="12.75">
      <c r="A90" s="28" t="s">
        <v>68</v>
      </c>
      <c r="B90" s="361" t="s">
        <v>285</v>
      </c>
      <c r="C90" s="361"/>
      <c r="D90" s="361"/>
      <c r="E90" s="361"/>
      <c r="F90" s="153"/>
    </row>
    <row r="91" spans="1:6" ht="12.75">
      <c r="A91" s="153"/>
      <c r="B91" s="366" t="s">
        <v>317</v>
      </c>
      <c r="C91" s="366"/>
      <c r="D91" s="366"/>
      <c r="E91" s="366"/>
      <c r="F91" s="153"/>
    </row>
    <row r="92" spans="1:6" ht="12.75">
      <c r="A92" s="153"/>
      <c r="B92" s="333"/>
      <c r="C92" s="332"/>
      <c r="D92" s="332"/>
      <c r="E92" s="332"/>
      <c r="F92" s="153"/>
    </row>
    <row r="93" spans="1:6" ht="12.75">
      <c r="A93" s="153"/>
      <c r="B93" s="153"/>
      <c r="C93" s="153"/>
      <c r="D93" s="153"/>
      <c r="E93" s="153"/>
      <c r="F93" s="153"/>
    </row>
    <row r="94" spans="1:6" ht="12.75">
      <c r="A94" s="28" t="s">
        <v>69</v>
      </c>
      <c r="B94" s="361" t="s">
        <v>286</v>
      </c>
      <c r="C94" s="361"/>
      <c r="D94" s="361"/>
      <c r="E94" s="361"/>
      <c r="F94" s="153"/>
    </row>
    <row r="95" spans="1:6" ht="26.25" customHeight="1">
      <c r="A95" s="28"/>
      <c r="B95" s="364" t="s">
        <v>210</v>
      </c>
      <c r="C95" s="364"/>
      <c r="D95" s="364"/>
      <c r="E95" s="364"/>
      <c r="F95" s="153"/>
    </row>
    <row r="96" spans="1:6" ht="26.25" customHeight="1">
      <c r="A96" s="28"/>
      <c r="B96" s="170"/>
      <c r="C96" s="378" t="s">
        <v>225</v>
      </c>
      <c r="D96" s="379"/>
      <c r="E96" s="376" t="s">
        <v>220</v>
      </c>
      <c r="F96" s="377"/>
    </row>
    <row r="97" spans="1:6" ht="12.75">
      <c r="A97" s="28"/>
      <c r="B97" s="28"/>
      <c r="C97" s="170"/>
      <c r="D97" s="161" t="s">
        <v>211</v>
      </c>
      <c r="E97" s="153"/>
      <c r="F97" s="171" t="s">
        <v>211</v>
      </c>
    </row>
    <row r="98" spans="1:6" ht="12.75">
      <c r="A98" s="153"/>
      <c r="B98" s="153"/>
      <c r="C98" s="161" t="s">
        <v>212</v>
      </c>
      <c r="D98" s="161" t="s">
        <v>213</v>
      </c>
      <c r="E98" s="271" t="s">
        <v>212</v>
      </c>
      <c r="F98" s="161" t="s">
        <v>213</v>
      </c>
    </row>
    <row r="99" spans="1:6" ht="12.75">
      <c r="A99" s="153"/>
      <c r="B99" s="153"/>
      <c r="C99" s="161" t="s">
        <v>237</v>
      </c>
      <c r="D99" s="161" t="s">
        <v>237</v>
      </c>
      <c r="E99" s="161" t="s">
        <v>292</v>
      </c>
      <c r="F99" s="161" t="s">
        <v>293</v>
      </c>
    </row>
    <row r="100" spans="1:6" ht="12.75">
      <c r="A100" s="153"/>
      <c r="B100" s="153"/>
      <c r="C100" s="162" t="s">
        <v>78</v>
      </c>
      <c r="D100" s="162" t="s">
        <v>79</v>
      </c>
      <c r="E100" s="162" t="s">
        <v>32</v>
      </c>
      <c r="F100" s="162" t="s">
        <v>31</v>
      </c>
    </row>
    <row r="101" spans="1:6" ht="12.75">
      <c r="A101" s="153"/>
      <c r="B101" s="153"/>
      <c r="C101" s="161" t="s">
        <v>197</v>
      </c>
      <c r="D101" s="161" t="s">
        <v>197</v>
      </c>
      <c r="E101" s="161" t="s">
        <v>197</v>
      </c>
      <c r="F101" s="161" t="s">
        <v>197</v>
      </c>
    </row>
    <row r="102" spans="1:6" ht="26.25" customHeight="1">
      <c r="A102" s="153"/>
      <c r="B102" s="227" t="s">
        <v>294</v>
      </c>
      <c r="C102" s="163">
        <v>-416595</v>
      </c>
      <c r="D102" s="163">
        <v>-236023</v>
      </c>
      <c r="E102" s="163">
        <v>-823871</v>
      </c>
      <c r="F102" s="163">
        <v>-1790056</v>
      </c>
    </row>
    <row r="103" spans="1:6" ht="12.75">
      <c r="A103" s="153"/>
      <c r="B103" s="153" t="s">
        <v>295</v>
      </c>
      <c r="C103" s="163">
        <f>136669000+1920000+13600000</f>
        <v>152189000</v>
      </c>
      <c r="D103" s="163">
        <v>133419000</v>
      </c>
      <c r="E103" s="163">
        <v>152189000</v>
      </c>
      <c r="F103" s="163">
        <v>133419000</v>
      </c>
    </row>
    <row r="104" spans="1:6" ht="12.75">
      <c r="A104" s="153"/>
      <c r="B104" s="153" t="s">
        <v>296</v>
      </c>
      <c r="C104" s="183">
        <f>C102/C103*100</f>
        <v>-0.2737352896727096</v>
      </c>
      <c r="D104" s="183">
        <v>-0.17690358944378237</v>
      </c>
      <c r="E104" s="183">
        <f>E102/E103*100</f>
        <v>-0.5413472721418763</v>
      </c>
      <c r="F104" s="183">
        <v>-1.34</v>
      </c>
    </row>
    <row r="105" spans="1:6" ht="12.75">
      <c r="A105" s="153"/>
      <c r="B105" s="196" t="s">
        <v>144</v>
      </c>
      <c r="C105" s="184" t="s">
        <v>86</v>
      </c>
      <c r="D105" s="184" t="s">
        <v>86</v>
      </c>
      <c r="E105" s="184" t="s">
        <v>86</v>
      </c>
      <c r="F105" s="184" t="s">
        <v>86</v>
      </c>
    </row>
    <row r="108" spans="1:3" s="13" customFormat="1" ht="12.75">
      <c r="A108" s="381" t="s">
        <v>37</v>
      </c>
      <c r="B108" s="381" t="s">
        <v>38</v>
      </c>
      <c r="C108" s="381"/>
    </row>
    <row r="109" spans="2:6" s="240" customFormat="1" ht="36.75" customHeight="1">
      <c r="B109" s="350" t="s">
        <v>318</v>
      </c>
      <c r="C109" s="350"/>
      <c r="D109" s="350"/>
      <c r="E109" s="350"/>
      <c r="F109" s="350"/>
    </row>
    <row r="110" spans="2:6" s="240" customFormat="1" ht="29.25" customHeight="1">
      <c r="B110" s="350" t="s">
        <v>39</v>
      </c>
      <c r="C110" s="350"/>
      <c r="D110" s="350"/>
      <c r="E110" s="350"/>
      <c r="F110" s="350"/>
    </row>
    <row r="112" ht="12.75">
      <c r="B112" s="196" t="s">
        <v>6</v>
      </c>
    </row>
    <row r="114" spans="2:6" ht="26.25" customHeight="1">
      <c r="B114" s="373" t="s">
        <v>10</v>
      </c>
      <c r="C114" s="373"/>
      <c r="D114" s="373"/>
      <c r="E114" s="373"/>
      <c r="F114" s="373"/>
    </row>
    <row r="116" spans="5:6" ht="54" customHeight="1">
      <c r="E116" s="330" t="s">
        <v>4</v>
      </c>
      <c r="F116" s="330" t="s">
        <v>5</v>
      </c>
    </row>
    <row r="117" ht="12.75">
      <c r="B117" s="196" t="s">
        <v>12</v>
      </c>
    </row>
    <row r="118" ht="12.75">
      <c r="B118" s="196" t="s">
        <v>13</v>
      </c>
    </row>
    <row r="119" spans="2:6" ht="12.75">
      <c r="B119" s="196" t="s">
        <v>7</v>
      </c>
      <c r="E119" s="189">
        <f>E121-E120</f>
        <v>-11814514</v>
      </c>
      <c r="F119" s="189">
        <f>F121-F120</f>
        <v>-11408573</v>
      </c>
    </row>
    <row r="120" spans="2:6" ht="12.75">
      <c r="B120" s="196" t="s">
        <v>8</v>
      </c>
      <c r="E120" s="201">
        <f>166111-8922+2754+28065-249</f>
        <v>187759</v>
      </c>
      <c r="F120" s="201">
        <f>168855-8922+27592+28065-131</f>
        <v>215459</v>
      </c>
    </row>
    <row r="121" spans="5:6" ht="12.75">
      <c r="E121" s="200">
        <v>-11626755</v>
      </c>
      <c r="F121" s="200">
        <v>-11193114</v>
      </c>
    </row>
    <row r="122" spans="2:6" ht="16.5" customHeight="1">
      <c r="B122" s="196" t="s">
        <v>9</v>
      </c>
      <c r="E122" s="189">
        <f>E124-E121</f>
        <v>1287179.17</v>
      </c>
      <c r="F122" s="189">
        <f>F124-F121</f>
        <v>1270133</v>
      </c>
    </row>
    <row r="123" ht="9" customHeight="1"/>
    <row r="124" spans="2:9" ht="18" customHeight="1" thickBot="1">
      <c r="B124" s="196" t="s">
        <v>11</v>
      </c>
      <c r="E124" s="331">
        <v>-10339575.83</v>
      </c>
      <c r="F124" s="331">
        <v>-9922981</v>
      </c>
      <c r="I124" s="200"/>
    </row>
    <row r="125" ht="13.5" thickTop="1">
      <c r="B125" s="196"/>
    </row>
    <row r="126" ht="12.75">
      <c r="B126" s="196" t="s">
        <v>18</v>
      </c>
    </row>
    <row r="127" ht="12.75">
      <c r="B127" s="196" t="s">
        <v>14</v>
      </c>
    </row>
    <row r="128" ht="12.75">
      <c r="B128" s="196" t="s">
        <v>15</v>
      </c>
    </row>
    <row r="130" ht="12.75">
      <c r="B130" s="196" t="s">
        <v>16</v>
      </c>
    </row>
    <row r="131" ht="12.75">
      <c r="B131" s="196" t="s">
        <v>17</v>
      </c>
    </row>
  </sheetData>
  <sheetProtection/>
  <mergeCells count="28">
    <mergeCell ref="B109:F109"/>
    <mergeCell ref="B110:F110"/>
    <mergeCell ref="E96:F96"/>
    <mergeCell ref="C96:D96"/>
    <mergeCell ref="B87:E87"/>
    <mergeCell ref="B90:E90"/>
    <mergeCell ref="B91:E91"/>
    <mergeCell ref="B94:E94"/>
    <mergeCell ref="B65:E65"/>
    <mergeCell ref="B82:E82"/>
    <mergeCell ref="B83:E83"/>
    <mergeCell ref="B86:E86"/>
    <mergeCell ref="B114:F114"/>
    <mergeCell ref="B29:F29"/>
    <mergeCell ref="B50:F50"/>
    <mergeCell ref="B54:F54"/>
    <mergeCell ref="B57:E57"/>
    <mergeCell ref="B61:E61"/>
    <mergeCell ref="B58:F58"/>
    <mergeCell ref="B66:F66"/>
    <mergeCell ref="B95:E95"/>
    <mergeCell ref="B62:E62"/>
    <mergeCell ref="B18:E18"/>
    <mergeCell ref="B11:E11"/>
    <mergeCell ref="B10:F10"/>
    <mergeCell ref="B12:F12"/>
    <mergeCell ref="B16:F16"/>
    <mergeCell ref="B15:E15"/>
  </mergeCells>
  <printOptions/>
  <pageMargins left="0.75" right="0.75" top="0.76" bottom="0.47" header="0.5" footer="0.5"/>
  <pageSetup horizontalDpi="600" verticalDpi="600" orientation="portrait"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Outblaze Limited</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outblaze</dc:creator>
  <cp:keywords/>
  <dc:description/>
  <cp:lastModifiedBy>S.C. Lim &amp; Co</cp:lastModifiedBy>
  <cp:lastPrinted>2011-05-31T07:28:57Z</cp:lastPrinted>
  <dcterms:created xsi:type="dcterms:W3CDTF">2008-09-08T07:30:50Z</dcterms:created>
  <dcterms:modified xsi:type="dcterms:W3CDTF">2011-05-31T07:34:34Z</dcterms:modified>
  <cp:category/>
  <cp:version/>
  <cp:contentType/>
  <cp:contentStatus/>
</cp:coreProperties>
</file>