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PL" sheetId="1" r:id="rId1"/>
    <sheet name="BS" sheetId="2" r:id="rId2"/>
    <sheet name="Equity" sheetId="3" r:id="rId3"/>
    <sheet name="CF" sheetId="4" r:id="rId4"/>
    <sheet name="MASB" sheetId="5" r:id="rId5"/>
    <sheet name="KLSE" sheetId="6" r:id="rId6"/>
  </sheets>
  <definedNames>
    <definedName name="_xlnm.Print_Area" localSheetId="1">'BS'!$A$1:$G$62</definedName>
    <definedName name="_xlnm.Print_Area" localSheetId="3">'CF'!$A$1:$F$65</definedName>
    <definedName name="_xlnm.Print_Area" localSheetId="5">'KLSE'!$A$1:$N$151</definedName>
    <definedName name="_xlnm.Print_Area" localSheetId="4">'MASB'!$A$1:$H$84</definedName>
    <definedName name="_xlnm.Print_Area" localSheetId="0">'PL'!$A$1:$I$54</definedName>
    <definedName name="_xlnm.Print_Titles" localSheetId="5">'KLSE'!$1:$3</definedName>
    <definedName name="_xlnm.Print_Titles" localSheetId="4">'MASB'!$1:$3</definedName>
  </definedNames>
  <calcPr fullCalcOnLoad="1"/>
</workbook>
</file>

<file path=xl/sharedStrings.xml><?xml version="1.0" encoding="utf-8"?>
<sst xmlns="http://schemas.openxmlformats.org/spreadsheetml/2006/main" count="339" uniqueCount="275">
  <si>
    <t>(Company No: 592563-P)</t>
  </si>
  <si>
    <t>QUARTERLY REPORT</t>
  </si>
  <si>
    <t>The Directors are pleased to announce the following:</t>
  </si>
  <si>
    <t>Individual Quarter ended</t>
  </si>
  <si>
    <t>Cumulative Quarter ended</t>
  </si>
  <si>
    <t>Note</t>
  </si>
  <si>
    <t>RM'000</t>
  </si>
  <si>
    <t>Revenue</t>
  </si>
  <si>
    <t>A8</t>
  </si>
  <si>
    <t>Other operating income</t>
  </si>
  <si>
    <t>Staff costs</t>
  </si>
  <si>
    <t>Depreciation and amortisation expenses</t>
  </si>
  <si>
    <t>Purchases of hardware and software sold</t>
  </si>
  <si>
    <t>Other operating expenses</t>
  </si>
  <si>
    <t>Operating profit</t>
  </si>
  <si>
    <t>Finance costs</t>
  </si>
  <si>
    <t>Share of losses of an associate</t>
  </si>
  <si>
    <t>Profit before taxation</t>
  </si>
  <si>
    <t>B5</t>
  </si>
  <si>
    <t>Net profit for the period</t>
  </si>
  <si>
    <t>Basic earnings per share (sen)</t>
  </si>
  <si>
    <t xml:space="preserve">Note : </t>
  </si>
  <si>
    <t>Unaudited Condensed Consolidated Balance Sheet</t>
  </si>
  <si>
    <t>31 December 2002</t>
  </si>
  <si>
    <t>Plant and equipment</t>
  </si>
  <si>
    <t>A9</t>
  </si>
  <si>
    <t>Investment in an associate</t>
  </si>
  <si>
    <t>Software development expenditure</t>
  </si>
  <si>
    <t xml:space="preserve">Goodwill </t>
  </si>
  <si>
    <t>Current assets</t>
  </si>
  <si>
    <t>Trade and other receivables</t>
  </si>
  <si>
    <t>Tax recoverable</t>
  </si>
  <si>
    <t>Cash and cash equivalents</t>
  </si>
  <si>
    <t xml:space="preserve">Current liabilities </t>
  </si>
  <si>
    <t>Trade and other payables</t>
  </si>
  <si>
    <t>Borrowings</t>
  </si>
  <si>
    <t>B9</t>
  </si>
  <si>
    <t>Taxation</t>
  </si>
  <si>
    <t xml:space="preserve">Net Current Assets </t>
  </si>
  <si>
    <t>Financed by:</t>
  </si>
  <si>
    <t>Capital and reserves</t>
  </si>
  <si>
    <t>Share capital</t>
  </si>
  <si>
    <t>Reserves</t>
  </si>
  <si>
    <t>Long term and deferred liabilities</t>
  </si>
  <si>
    <t>Deferred taxation</t>
  </si>
  <si>
    <t>sen</t>
  </si>
  <si>
    <t xml:space="preserve">Net tangible assets per share </t>
  </si>
  <si>
    <t>Non Distributable</t>
  </si>
  <si>
    <t>Distributable</t>
  </si>
  <si>
    <t>Share</t>
  </si>
  <si>
    <t>Translation</t>
  </si>
  <si>
    <t>Retained</t>
  </si>
  <si>
    <t>Group</t>
  </si>
  <si>
    <t>Capital</t>
  </si>
  <si>
    <t>premium</t>
  </si>
  <si>
    <t>reserve</t>
  </si>
  <si>
    <t>profits</t>
  </si>
  <si>
    <t>Total</t>
  </si>
  <si>
    <t>At 1 January 2003</t>
  </si>
  <si>
    <t xml:space="preserve">Issue of shares </t>
  </si>
  <si>
    <t>Listing expenses</t>
  </si>
  <si>
    <t>Exchange differences on translation of the</t>
  </si>
  <si>
    <t>financial statements of a foreign entity</t>
  </si>
  <si>
    <t>CASH FLOWS FROM OPERATING ACTIVITIES</t>
  </si>
  <si>
    <t>Adjustments for: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</si>
  <si>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</si>
  <si>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</si>
  <si>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</si>
  <si>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</si>
  <si>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</si>
  <si>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Tax paid</t>
  </si>
  <si>
    <t>Net cash used in operating activities</t>
  </si>
  <si>
    <t>CASH FLOWS FROM INVESTING ACTIVITIES</t>
  </si>
  <si>
    <t>Purchase of plant and equipment</t>
  </si>
  <si>
    <t>Proceed from sale of plant and equipment</t>
  </si>
  <si>
    <t>Acquisition of a subsidiary</t>
  </si>
  <si>
    <t>Note 1</t>
  </si>
  <si>
    <t xml:space="preserve">Addition of software development expenditure </t>
  </si>
  <si>
    <t>Interest received</t>
  </si>
  <si>
    <t>Net cash used in investing activities</t>
  </si>
  <si>
    <t>CASH FLOWS FROM FINANCING ACTIVITIES</t>
  </si>
  <si>
    <t>Proceeds from issuance of share capital</t>
  </si>
  <si>
    <t>Deposit for bank guarantee facility</t>
  </si>
  <si>
    <t>Payment of hire purchase and finance lease liabilities</t>
  </si>
  <si>
    <t>Net cash generated from financing activities</t>
  </si>
  <si>
    <t>Net increase in cash and cash equivalents</t>
  </si>
  <si>
    <t>Cash and cash equivalents at 1 January 2003</t>
  </si>
  <si>
    <t>Foreign exchange differences on opening balances</t>
  </si>
  <si>
    <t>Consideration satisfied by cash</t>
  </si>
  <si>
    <t>Less : Cash in Symphony Capital Sdn Bhd</t>
  </si>
  <si>
    <t xml:space="preserve">Net cash </t>
  </si>
  <si>
    <t xml:space="preserve">(The unaudited Condensed Consolidated Cash Flow Statement should be read in conjunction with the annual </t>
  </si>
  <si>
    <t>audited financial statements for the period ended 31 December 2002)</t>
  </si>
  <si>
    <t>SYMPHONY HOUSE BERHAD</t>
  </si>
  <si>
    <t>(Company No : 592563-P)</t>
  </si>
  <si>
    <t>A.</t>
  </si>
  <si>
    <t>EXPLANATORY NOTES AS PER MASB 26</t>
  </si>
  <si>
    <t>A1.</t>
  </si>
  <si>
    <t>Basis of preparation</t>
  </si>
  <si>
    <t xml:space="preserve">The interim unaudited financial statements have been prepared in compliance with the Malaysian Accounting Standards Board </t>
  </si>
  <si>
    <t xml:space="preserve">The accounting policies and methods of computation adopted by the Group in the interim financial statements are consistent </t>
  </si>
  <si>
    <t>with those adopted for the financial period ended 31 December 2002.</t>
  </si>
  <si>
    <t>A2.</t>
  </si>
  <si>
    <t>Audit report</t>
  </si>
  <si>
    <t>A3.</t>
  </si>
  <si>
    <t>Seasonality or cyclicality of interim operations</t>
  </si>
  <si>
    <t>The Group's interim operations are not affected by seasonal or cyclical factors.</t>
  </si>
  <si>
    <t>A4.</t>
  </si>
  <si>
    <t>Unusual items</t>
  </si>
  <si>
    <t>A5.</t>
  </si>
  <si>
    <t>Changes in estimates</t>
  </si>
  <si>
    <t>A6.</t>
  </si>
  <si>
    <t>A7.</t>
  </si>
  <si>
    <t>Dividends paid</t>
  </si>
  <si>
    <t>A8.</t>
  </si>
  <si>
    <t>Segmental reporting</t>
  </si>
  <si>
    <t>Primary reporting format</t>
  </si>
  <si>
    <t>Business segments</t>
  </si>
  <si>
    <t>Investment holding</t>
  </si>
  <si>
    <t>IT services</t>
  </si>
  <si>
    <t>Corporate services</t>
  </si>
  <si>
    <t>Inter-segment eliminations</t>
  </si>
  <si>
    <t>Interest income</t>
  </si>
  <si>
    <t>A9.</t>
  </si>
  <si>
    <t>The Group did not carry out any valuation on its plant and equipment.</t>
  </si>
  <si>
    <t>A10.</t>
  </si>
  <si>
    <t>A11.</t>
  </si>
  <si>
    <t>Changes in the composition of the Group</t>
  </si>
  <si>
    <t>A12.</t>
  </si>
  <si>
    <t>Changes in contingent liabilities or contingent assets</t>
  </si>
  <si>
    <t>B.</t>
  </si>
  <si>
    <t>B1.</t>
  </si>
  <si>
    <t>B2.</t>
  </si>
  <si>
    <t>Variation of results against the preceding quarter</t>
  </si>
  <si>
    <t>B3.</t>
  </si>
  <si>
    <t>Current year prospects</t>
  </si>
  <si>
    <t>Barring any unforeseen circumstances, the Directors anticipate that the performance of the Group will be satisfactory in the remaining</t>
  </si>
  <si>
    <t>quarters of the year and the Group is on track to meet its profit forecast as set out in its Prospectus dated 30 December 2002.</t>
  </si>
  <si>
    <t>B4.</t>
  </si>
  <si>
    <t>Profit forecast</t>
  </si>
  <si>
    <t>B5.</t>
  </si>
  <si>
    <t>Individual quarter ended</t>
  </si>
  <si>
    <t>Cumulative quarter ended</t>
  </si>
  <si>
    <t>Within Malaysia</t>
  </si>
  <si>
    <t>B6.</t>
  </si>
  <si>
    <t>Sale of unquoted investments and/or properties</t>
  </si>
  <si>
    <t>B7.</t>
  </si>
  <si>
    <t>Quoted and marketable securities</t>
  </si>
  <si>
    <t>B8.</t>
  </si>
  <si>
    <t>(a)</t>
  </si>
  <si>
    <t>(b)</t>
  </si>
  <si>
    <t>(c)</t>
  </si>
  <si>
    <t>Status of utilisation of listing proceeds</t>
  </si>
  <si>
    <t>Utilised as at the date of report</t>
  </si>
  <si>
    <t>Working capital</t>
  </si>
  <si>
    <t>Research &amp; development</t>
  </si>
  <si>
    <t>Estimated listing expenses</t>
  </si>
  <si>
    <t>B9.</t>
  </si>
  <si>
    <t xml:space="preserve">Group borrowings </t>
  </si>
  <si>
    <t>B10.</t>
  </si>
  <si>
    <t>Off balance sheet financial instruments</t>
  </si>
  <si>
    <t>There were no off balance sheet financial instruments as at the date of this report.</t>
  </si>
  <si>
    <t>B11.</t>
  </si>
  <si>
    <t>Material litigation</t>
  </si>
  <si>
    <t>B12.</t>
  </si>
  <si>
    <t>Dividends</t>
  </si>
  <si>
    <t>B13.</t>
  </si>
  <si>
    <t>Basic earnings per share</t>
  </si>
  <si>
    <t>Net profit for the period (RM'000)</t>
  </si>
  <si>
    <t xml:space="preserve">Weighted average number of ordinary </t>
  </si>
  <si>
    <t xml:space="preserve">     shares in issue ('000)</t>
  </si>
  <si>
    <t>By the Order of the Board</t>
  </si>
  <si>
    <t>Leong Oi Wah</t>
  </si>
  <si>
    <t>Company Secretary</t>
  </si>
  <si>
    <r>
      <t>Profit before</t>
    </r>
    <r>
      <rPr>
        <u val="single"/>
        <sz val="10"/>
        <rFont val="Microsoft Sans Serif"/>
        <family val="2"/>
      </rPr>
      <t xml:space="preserve"> taxation</t>
    </r>
  </si>
  <si>
    <t>Issuance, cancellations, repurchases, resale and repayments of debt and equity securities</t>
  </si>
  <si>
    <t>There were no audit qualifications on the annual financial statements for the financial period ended 31 December 2002.</t>
  </si>
  <si>
    <t>Short term</t>
  </si>
  <si>
    <t>Long term</t>
  </si>
  <si>
    <t>Material events subsequent to the balance sheet date</t>
  </si>
  <si>
    <t>Net losses not recognised in the</t>
  </si>
  <si>
    <t>income statement</t>
  </si>
  <si>
    <t xml:space="preserve">Acquisitions for the expansion of the core and related businesses </t>
  </si>
  <si>
    <t xml:space="preserve">  of the Group</t>
  </si>
  <si>
    <t>As approved by the Securities Commission &amp; KLSE</t>
  </si>
  <si>
    <t xml:space="preserve">(The unaudited Condensed Consolidated Statement of Changes in Equity should be read in conjunction with the annual </t>
  </si>
  <si>
    <t xml:space="preserve">("MASB") Standard No.  26, Interim Financial Reporting and Appendix 7A of the Listing Requirements of Kuala Lumpur Stock </t>
  </si>
  <si>
    <t>ADDITIONAL INFORMATION REQUIRED BY THE KUALA LUMPUR STOCK EXCHANGE LISTING REQUIREMENTS</t>
  </si>
  <si>
    <t>the period ended 31 December 2002.</t>
  </si>
  <si>
    <t xml:space="preserve">Exchange for the MESDAQ Market, and should be read in conjunction with the Group's annual audited financial statements for </t>
  </si>
  <si>
    <t>On consolidated results for the second quarter ended 30 June 2003</t>
  </si>
  <si>
    <t>30 June 2003</t>
  </si>
  <si>
    <t>30 June 2002</t>
  </si>
  <si>
    <t>At 30 June 2003</t>
  </si>
  <si>
    <t>Cash and cash equivalents at 30 June 2003</t>
  </si>
  <si>
    <t>Notes on the quarterly report - 30 June 2003</t>
  </si>
  <si>
    <t>There were no investments in quoted securities as at 30 June 2003.</t>
  </si>
  <si>
    <t>21 August 2003</t>
  </si>
  <si>
    <t>In respect of the current period</t>
  </si>
  <si>
    <t>In respect of prior years</t>
  </si>
  <si>
    <t xml:space="preserve">On 30 July 2003, the Company completed the acquisition of the entire issued and paid-up share capital of MIH comprising </t>
  </si>
  <si>
    <t>2,500,000 ordinary shares of RM1.00 each for a total consideration of RM2,500,000. The final purchase price of MIH was</t>
  </si>
  <si>
    <t>adjusted from RM2,448,124 to RM2,500,000 to reflect MIH's proforma NTA as at 30 June 2003 of RM2,500,000.</t>
  </si>
  <si>
    <t>contribution for the Group in the second quarter.</t>
  </si>
  <si>
    <t>The IT division's concerted efforts in the area of marketing of its business activities has resulted in a significant increase in its profit</t>
  </si>
  <si>
    <t>Unaudited Condensed Consolidated Income Statement for the second quarter ended 30 June 2003</t>
  </si>
  <si>
    <t>comprising two (2) ordinary shares of RM1.00 each for a cash consideration of RM2.00.</t>
  </si>
  <si>
    <t xml:space="preserve">On 7 March 2003, the Company subscribed for Symphony Capital Sdn Bhd's entire issued and paid-up capital, </t>
  </si>
  <si>
    <t>quarter under review.</t>
  </si>
  <si>
    <t xml:space="preserve">The Company has provided a corporate guarantee for bank guarantee facilities granted to a wholly owned subsidiary for </t>
  </si>
  <si>
    <t>the amount of RM500,000. As at 30 June 2003, the actual utilisation of the bank guarantee facility was RM110,000.</t>
  </si>
  <si>
    <t>financial statements except as indicated in Note B8.</t>
  </si>
  <si>
    <t>Unaudited Condensed Consolidated Cash Flow Statement for the half year ended 30 June 2003</t>
  </si>
  <si>
    <t>Unaudited Condensed Consolidated Statement of Changes in Equity for the half year ended 30 June 2003</t>
  </si>
  <si>
    <t xml:space="preserve">Half year ended </t>
  </si>
  <si>
    <t>Review of group performance</t>
  </si>
  <si>
    <t>(d)</t>
  </si>
  <si>
    <t>Acquisition of Malaysian Issuing House Sdn Bhd ("MIH")</t>
  </si>
  <si>
    <t>During the current quarter under review, there were no items or events that arose, which affected assets, liabilities, equity,</t>
  </si>
  <si>
    <t>net income or cash flows, that are unusual by reason of their nature, size or incidence.</t>
  </si>
  <si>
    <t>the current quarter under review.</t>
  </si>
  <si>
    <t>There were no issuances, cancellations, repurchases, resale and repayments of debt and equity securities for the current</t>
  </si>
  <si>
    <t>No dividends were paid during the current quarter under review.</t>
  </si>
  <si>
    <t xml:space="preserve">There were no material events subsequent to the end of the current quarter under review that have not been reflected in the </t>
  </si>
  <si>
    <t>There were no changes in the composition of the Group during the current quarter under review.</t>
  </si>
  <si>
    <t>Not applicable for the current quarter under review</t>
  </si>
  <si>
    <t xml:space="preserve">The Group continues to record satisfactory performance with the main contribution from the corporate services division. </t>
  </si>
  <si>
    <t xml:space="preserve">The profit before tax ("PBT") for the current quarter ended 30 June 2003 increased by 24.13% to RM3.395million as compared to </t>
  </si>
  <si>
    <t xml:space="preserve">RM2.735million for the quarter ended 31 March 2003. The increase in the PBT in the current quarter under review was mainly </t>
  </si>
  <si>
    <t xml:space="preserve">There were no disposal of unquoted investments during the current quarter under review and the half year ended 30 June 2003. </t>
  </si>
  <si>
    <t>On 1 July 2003, the Company proposed to issue up to RM60million of unsecured MCB.</t>
  </si>
  <si>
    <t>No dividend has been recommended for the current quarter under review.</t>
  </si>
  <si>
    <t xml:space="preserve">There were no changes in the estimates of amounts reported in the previous quarter that have a material effect on results for </t>
  </si>
  <si>
    <t xml:space="preserve">The effective tax rate of the Group for the current quarter under review and for the half year ended 30 June 2003 are lower than the </t>
  </si>
  <si>
    <t xml:space="preserve">statutory tax rate of 28%, mainly due to the non provision of income tax by a subsidiary which has been granted an income tax free </t>
  </si>
  <si>
    <t>period as a result of it being awarded Multimedia Super Corridor ("MSC") status.</t>
  </si>
  <si>
    <t>There were also no properties as at 30 June 2003.</t>
  </si>
  <si>
    <t xml:space="preserve">The status of utilisation of the proceeds raised from the public issue pursuant to the listing of the Company on the Mesdaq </t>
  </si>
  <si>
    <t>Market of the Kuala Lumpur Stock Exchange amounting to RM15 million is as follows:</t>
  </si>
  <si>
    <t>due within one year have been classified as short term. The Group borrowings are as follows:</t>
  </si>
  <si>
    <t xml:space="preserve">The Group borrowings are in respect of lease financing for certain fixed assets of the Group, of which the portion of the borrowing </t>
  </si>
  <si>
    <t>issuance.</t>
  </si>
  <si>
    <t>On 12 August 2003, the Company proposed the following:</t>
  </si>
  <si>
    <t>Proposed acquisition of Global Innovative Management Partners-ACT Sdn Bhd ("Global Impact"), proposed</t>
  </si>
  <si>
    <t>this report)</t>
  </si>
  <si>
    <t xml:space="preserve">Status of corporate proposals as at 15 August 2003 (being a date not earlier than seven (7) days from the date of </t>
  </si>
  <si>
    <t>The Group recorded revenue and profit before taxation for the current quarter under review of RM7.251million and RM3.395million</t>
  </si>
  <si>
    <t>respectively. For the half year ended 30 June 2003, the Group's revenue and profit before taxation amounted to RM13.276million</t>
  </si>
  <si>
    <t>and RM6.130 million respectively.</t>
  </si>
  <si>
    <t xml:space="preserve">(i) </t>
  </si>
  <si>
    <t xml:space="preserve">     </t>
  </si>
  <si>
    <t xml:space="preserve">the acquisition of the entire issued and paid-up share capital of Global Impact comprising 1,000,000 ordinary shares of </t>
  </si>
  <si>
    <t xml:space="preserve">(ii) </t>
  </si>
  <si>
    <t xml:space="preserve">RM1.00 each from Noble Midah Sdn Bhd, a wholly-owned subsidiary of Bolton Berhad, for a total consideration of </t>
  </si>
  <si>
    <t xml:space="preserve">RM200million to be satisfied via the issuance of 120million new ordinary share of RM0.10 each of the Company at an issue </t>
  </si>
  <si>
    <t xml:space="preserve">(iii) </t>
  </si>
  <si>
    <t xml:space="preserve">issue up to 40million ordinary shares of RM0.10 each via private placement at an issue price to be determined at a later </t>
  </si>
  <si>
    <t>*</t>
  </si>
  <si>
    <t>On 12 August, 2003, in view of the proposal set out in Note B8(c), the Company has decided not to proceed with the MCB</t>
  </si>
  <si>
    <t>of this report).</t>
  </si>
  <si>
    <t>* Proceeds not used to defray listing expenses have been utilised as working capital</t>
  </si>
  <si>
    <t>date; and</t>
  </si>
  <si>
    <t xml:space="preserve">Comparative figures for the preceding year are not available as this is Symphony House Berhad's second quarterly </t>
  </si>
  <si>
    <t>report to the Kuala Lumpur Stock Exchange since its listing on 14 February 2003.</t>
  </si>
  <si>
    <t xml:space="preserve">(The unaudited Condensed Consolidated Income Statement should be read in conjunction with the annual audited </t>
  </si>
  <si>
    <t>financial statements for the period ended 31 December 2002)</t>
  </si>
  <si>
    <t xml:space="preserve">(The unaudited Condensed Consolidated Balance Sheet should be read in conjunction with the annual </t>
  </si>
  <si>
    <t>due to higher contribution by the IT division.</t>
  </si>
  <si>
    <t>private placement and proposed renounceable rights issue of warrants</t>
  </si>
  <si>
    <t>price of RM1.375 each and cash payment of RM35million;</t>
  </si>
  <si>
    <t xml:space="preserve">renounceable rights issue of 56million warrants to the holders of the ordinary shares of RM1.00 each in the Company </t>
  </si>
  <si>
    <t xml:space="preserve">(other than the shares arising from (i) and (ii) above) at an issue price of RM0.01 per warrant on the basis of one (1) </t>
  </si>
  <si>
    <t>warrant for every five (5) Company shares held.</t>
  </si>
  <si>
    <t xml:space="preserve">Proposed issue of unsecured Mandatory Convertible Bonds ("MCB") </t>
  </si>
  <si>
    <t xml:space="preserve">The Group has no outstanding material litigation as at 15 August 2003 (being a date not earlier than seven (7) days from the date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</si>
</sst>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d/mmm/yy"/>
    <numFmt numFmtId="167" formatCode="_-* #,##0_-;\-* #,##0_-;_-* &quot;-&quot;??_-;_-@_-"/>
    <numFmt numFmtId="168" formatCode="_-* #,##0.00_-;\-* #,##0.00_-;_-* &quot;-&quot;??_-;_-@_-"/>
    <numFmt numFmtId="169" formatCode="#,###;[Red]\(#,###\);\ \-\ \ \ \ 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0_ ;[Red]\-#,##0.00\ "/>
    <numFmt numFmtId="174" formatCode="0.0%"/>
    <numFmt numFmtId="175" formatCode="#,##0.0_);[Red]\(#,##0.0\)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</numFmts>
  <fonts count="13">
    <font>
      <sz val="10"/>
      <name val="Arial"/>
      <family val="0"/>
    </font>
    <font>
      <sz val="11"/>
      <name val="MS Sans Serif"/>
      <family val="0"/>
    </font>
    <font>
      <sz val="11"/>
      <name val="Microsoft Sans Serif"/>
      <family val="2"/>
    </font>
    <font>
      <b/>
      <sz val="14"/>
      <name val="Microsoft Sans Serif"/>
      <family val="2"/>
    </font>
    <font>
      <sz val="12"/>
      <name val="Microsoft Sans Serif"/>
      <family val="2"/>
    </font>
    <font>
      <b/>
      <sz val="11"/>
      <name val="Microsoft Sans Serif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color indexed="10"/>
      <name val="Microsoft Sans Serif"/>
      <family val="2"/>
    </font>
    <font>
      <u val="single"/>
      <sz val="10"/>
      <name val="Microsoft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22" applyFont="1">
      <alignment/>
      <protection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>
      <alignment horizontal="right"/>
    </xf>
    <xf numFmtId="0" fontId="2" fillId="0" borderId="0" xfId="22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22" applyFont="1">
      <alignment/>
      <protection/>
    </xf>
    <xf numFmtId="164" fontId="5" fillId="0" borderId="0" xfId="15" applyNumberFormat="1" applyFont="1" applyAlignment="1">
      <alignment horizontal="center"/>
    </xf>
    <xf numFmtId="164" fontId="5" fillId="0" borderId="0" xfId="15" applyNumberFormat="1" applyFont="1" applyAlignment="1" quotePrefix="1">
      <alignment horizontal="right"/>
    </xf>
    <xf numFmtId="0" fontId="5" fillId="0" borderId="0" xfId="22" applyFont="1" applyAlignment="1">
      <alignment horizontal="center"/>
      <protection/>
    </xf>
    <xf numFmtId="164" fontId="5" fillId="0" borderId="0" xfId="15" applyNumberFormat="1" applyFont="1" applyAlignment="1">
      <alignment horizontal="right"/>
    </xf>
    <xf numFmtId="167" fontId="2" fillId="0" borderId="0" xfId="15" applyNumberFormat="1" applyFont="1" applyAlignment="1">
      <alignment/>
    </xf>
    <xf numFmtId="0" fontId="2" fillId="0" borderId="0" xfId="22" applyFont="1" applyFill="1">
      <alignment/>
      <protection/>
    </xf>
    <xf numFmtId="38" fontId="2" fillId="0" borderId="0" xfId="22" applyNumberFormat="1" applyFont="1" applyBorder="1">
      <alignment/>
      <protection/>
    </xf>
    <xf numFmtId="167" fontId="2" fillId="0" borderId="0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/>
    </xf>
    <xf numFmtId="38" fontId="2" fillId="0" borderId="0" xfId="22" applyNumberFormat="1" applyFont="1">
      <alignment/>
      <protection/>
    </xf>
    <xf numFmtId="164" fontId="2" fillId="0" borderId="2" xfId="15" applyNumberFormat="1" applyFont="1" applyBorder="1" applyAlignment="1">
      <alignment/>
    </xf>
    <xf numFmtId="164" fontId="2" fillId="0" borderId="2" xfId="15" applyNumberFormat="1" applyFont="1" applyBorder="1" applyAlignment="1">
      <alignment horizontal="right"/>
    </xf>
    <xf numFmtId="165" fontId="2" fillId="0" borderId="3" xfId="15" applyNumberFormat="1" applyFont="1" applyBorder="1" applyAlignment="1">
      <alignment horizontal="right"/>
    </xf>
    <xf numFmtId="164" fontId="2" fillId="0" borderId="3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right"/>
    </xf>
    <xf numFmtId="0" fontId="2" fillId="0" borderId="0" xfId="22" applyFont="1" applyAlignment="1">
      <alignment horizontal="center"/>
      <protection/>
    </xf>
    <xf numFmtId="0" fontId="6" fillId="0" borderId="0" xfId="22" applyFont="1" applyAlignment="1">
      <alignment horizontal="right"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5" fillId="0" borderId="0" xfId="22" applyNumberFormat="1" applyFont="1" applyAlignment="1" quotePrefix="1">
      <alignment horizontal="right"/>
      <protection/>
    </xf>
    <xf numFmtId="14" fontId="5" fillId="0" borderId="0" xfId="22" applyNumberFormat="1" applyFont="1" applyBorder="1" applyAlignment="1">
      <alignment horizontal="center"/>
      <protection/>
    </xf>
    <xf numFmtId="0" fontId="5" fillId="0" borderId="0" xfId="22" applyFont="1" applyAlignment="1">
      <alignment horizontal="right"/>
      <protection/>
    </xf>
    <xf numFmtId="164" fontId="2" fillId="0" borderId="0" xfId="22" applyNumberFormat="1" applyFont="1">
      <alignment/>
      <protection/>
    </xf>
    <xf numFmtId="0" fontId="2" fillId="0" borderId="0" xfId="22" applyFont="1" applyFill="1" applyAlignment="1">
      <alignment horizontal="center"/>
      <protection/>
    </xf>
    <xf numFmtId="164" fontId="2" fillId="0" borderId="0" xfId="22" applyNumberFormat="1" applyFont="1" applyBorder="1">
      <alignment/>
      <protection/>
    </xf>
    <xf numFmtId="0" fontId="2" fillId="0" borderId="0" xfId="22" applyFont="1" applyAlignment="1">
      <alignment horizontal="left" indent="2"/>
      <protection/>
    </xf>
    <xf numFmtId="164" fontId="2" fillId="0" borderId="4" xfId="22" applyNumberFormat="1" applyFont="1" applyBorder="1">
      <alignment/>
      <protection/>
    </xf>
    <xf numFmtId="164" fontId="2" fillId="0" borderId="5" xfId="22" applyNumberFormat="1" applyFont="1" applyBorder="1">
      <alignment/>
      <protection/>
    </xf>
    <xf numFmtId="0" fontId="5" fillId="0" borderId="0" xfId="22" applyFont="1" applyFill="1" applyAlignment="1">
      <alignment horizontal="center"/>
      <protection/>
    </xf>
    <xf numFmtId="164" fontId="2" fillId="0" borderId="6" xfId="22" applyNumberFormat="1" applyFont="1" applyBorder="1">
      <alignment/>
      <protection/>
    </xf>
    <xf numFmtId="164" fontId="2" fillId="0" borderId="0" xfId="17" applyNumberFormat="1" applyFont="1" applyAlignment="1">
      <alignment/>
    </xf>
    <xf numFmtId="164" fontId="2" fillId="0" borderId="2" xfId="17" applyNumberFormat="1" applyFont="1" applyBorder="1" applyAlignment="1">
      <alignment/>
    </xf>
    <xf numFmtId="164" fontId="2" fillId="0" borderId="1" xfId="22" applyNumberFormat="1" applyFont="1" applyBorder="1">
      <alignment/>
      <protection/>
    </xf>
    <xf numFmtId="167" fontId="2" fillId="0" borderId="1" xfId="15" applyNumberFormat="1" applyFont="1" applyBorder="1" applyAlignment="1">
      <alignment/>
    </xf>
    <xf numFmtId="164" fontId="2" fillId="0" borderId="2" xfId="22" applyNumberFormat="1" applyFont="1" applyBorder="1">
      <alignment/>
      <protection/>
    </xf>
    <xf numFmtId="164" fontId="2" fillId="0" borderId="0" xfId="22" applyNumberFormat="1" applyFont="1" applyBorder="1" applyAlignment="1">
      <alignment horizontal="right"/>
      <protection/>
    </xf>
    <xf numFmtId="165" fontId="2" fillId="0" borderId="3" xfId="17" applyNumberFormat="1" applyFont="1" applyBorder="1" applyAlignment="1">
      <alignment horizontal="center"/>
    </xf>
    <xf numFmtId="43" fontId="2" fillId="0" borderId="0" xfId="17" applyFont="1" applyAlignment="1">
      <alignment horizontal="center"/>
    </xf>
    <xf numFmtId="164" fontId="6" fillId="0" borderId="0" xfId="15" applyNumberFormat="1" applyFont="1" applyAlignment="1">
      <alignment horizontal="left"/>
    </xf>
    <xf numFmtId="164" fontId="5" fillId="0" borderId="0" xfId="15" applyNumberFormat="1" applyFont="1" applyAlignment="1">
      <alignment horizontal="left"/>
    </xf>
    <xf numFmtId="164" fontId="5" fillId="0" borderId="0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2" fillId="0" borderId="0" xfId="15" applyNumberFormat="1" applyFont="1" applyAlignment="1">
      <alignment horizontal="left" indent="2"/>
    </xf>
    <xf numFmtId="164" fontId="2" fillId="0" borderId="12" xfId="15" applyNumberFormat="1" applyFont="1" applyBorder="1" applyAlignment="1">
      <alignment/>
    </xf>
    <xf numFmtId="164" fontId="2" fillId="0" borderId="13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166" fontId="6" fillId="0" borderId="0" xfId="22" applyNumberFormat="1" applyFont="1" applyAlignment="1">
      <alignment horizontal="left"/>
      <protection/>
    </xf>
    <xf numFmtId="166" fontId="5" fillId="0" borderId="0" xfId="22" applyNumberFormat="1" applyFont="1" applyAlignment="1">
      <alignment horizontal="left"/>
      <protection/>
    </xf>
    <xf numFmtId="164" fontId="2" fillId="0" borderId="0" xfId="15" applyNumberFormat="1" applyFont="1" applyAlignment="1">
      <alignment/>
    </xf>
    <xf numFmtId="166" fontId="2" fillId="0" borderId="0" xfId="22" applyNumberFormat="1" applyFont="1" applyAlignment="1">
      <alignment horizontal="left"/>
      <protection/>
    </xf>
    <xf numFmtId="164" fontId="2" fillId="0" borderId="1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15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164" fontId="2" fillId="0" borderId="2" xfId="15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 quotePrefix="1">
      <alignment/>
    </xf>
    <xf numFmtId="0" fontId="10" fillId="0" borderId="0" xfId="0" applyFont="1" applyFill="1" applyAlignment="1">
      <alignment horizontal="justify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/>
    </xf>
    <xf numFmtId="164" fontId="7" fillId="0" borderId="0" xfId="0" applyNumberFormat="1" applyFont="1" applyFill="1" applyAlignment="1">
      <alignment/>
    </xf>
    <xf numFmtId="164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justify" wrapText="1"/>
    </xf>
    <xf numFmtId="164" fontId="7" fillId="0" borderId="8" xfId="15" applyNumberFormat="1" applyFont="1" applyFill="1" applyBorder="1" applyAlignment="1">
      <alignment/>
    </xf>
    <xf numFmtId="43" fontId="7" fillId="0" borderId="0" xfId="15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43" fontId="7" fillId="0" borderId="0" xfId="15" applyFont="1" applyFill="1" applyAlignment="1">
      <alignment/>
    </xf>
    <xf numFmtId="164" fontId="7" fillId="0" borderId="1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Fill="1" applyAlignment="1">
      <alignment horizontal="left" wrapText="1"/>
    </xf>
    <xf numFmtId="164" fontId="7" fillId="0" borderId="0" xfId="15" applyNumberFormat="1" applyFont="1" applyFill="1" applyAlignment="1">
      <alignment horizontal="right" wrapText="1"/>
    </xf>
    <xf numFmtId="164" fontId="7" fillId="0" borderId="2" xfId="15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/>
    </xf>
    <xf numFmtId="164" fontId="7" fillId="0" borderId="0" xfId="15" applyNumberFormat="1" applyFont="1" applyFill="1" applyAlignment="1">
      <alignment wrapText="1"/>
    </xf>
    <xf numFmtId="0" fontId="7" fillId="0" borderId="0" xfId="0" applyFont="1" applyAlignment="1">
      <alignment horizontal="center" wrapText="1"/>
    </xf>
    <xf numFmtId="165" fontId="7" fillId="0" borderId="0" xfId="15" applyNumberFormat="1" applyFont="1" applyAlignment="1">
      <alignment horizontal="center" wrapText="1"/>
    </xf>
    <xf numFmtId="15" fontId="7" fillId="0" borderId="0" xfId="0" applyNumberFormat="1" applyFont="1" applyAlignment="1">
      <alignment/>
    </xf>
    <xf numFmtId="15" fontId="7" fillId="0" borderId="0" xfId="0" applyNumberFormat="1" applyFont="1" applyAlignment="1" quotePrefix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right" wrapText="1"/>
    </xf>
    <xf numFmtId="43" fontId="7" fillId="0" borderId="0" xfId="15" applyFont="1" applyFill="1" applyAlignment="1">
      <alignment horizontal="center" wrapText="1"/>
    </xf>
    <xf numFmtId="9" fontId="2" fillId="0" borderId="0" xfId="23" applyFont="1" applyAlignment="1">
      <alignment/>
    </xf>
    <xf numFmtId="164" fontId="7" fillId="0" borderId="2" xfId="15" applyNumberFormat="1" applyFont="1" applyFill="1" applyBorder="1" applyAlignment="1">
      <alignment wrapText="1"/>
    </xf>
    <xf numFmtId="164" fontId="7" fillId="0" borderId="0" xfId="15" applyNumberFormat="1" applyFont="1" applyAlignment="1">
      <alignment wrapText="1"/>
    </xf>
    <xf numFmtId="164" fontId="7" fillId="0" borderId="1" xfId="15" applyNumberFormat="1" applyFont="1" applyBorder="1" applyAlignment="1">
      <alignment wrapText="1"/>
    </xf>
    <xf numFmtId="164" fontId="7" fillId="0" borderId="0" xfId="0" applyNumberFormat="1" applyFont="1" applyAlignment="1">
      <alignment wrapText="1"/>
    </xf>
    <xf numFmtId="164" fontId="7" fillId="0" borderId="1" xfId="0" applyNumberFormat="1" applyFont="1" applyBorder="1" applyAlignment="1">
      <alignment wrapText="1"/>
    </xf>
    <xf numFmtId="0" fontId="8" fillId="0" borderId="0" xfId="0" applyFont="1" applyFill="1" applyAlignment="1">
      <alignment horizontal="center"/>
    </xf>
    <xf numFmtId="164" fontId="7" fillId="0" borderId="0" xfId="15" applyNumberFormat="1" applyFont="1" applyFill="1" applyBorder="1" applyAlignment="1">
      <alignment horizontal="right" wrapText="1"/>
    </xf>
    <xf numFmtId="164" fontId="5" fillId="0" borderId="0" xfId="15" applyNumberFormat="1" applyFont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15" fontId="8" fillId="0" borderId="0" xfId="0" applyNumberFormat="1" applyFont="1" applyFill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</cellXfs>
  <cellStyles count="10">
    <cellStyle name="Normal" xfId="0"/>
    <cellStyle name="Comma" xfId="15"/>
    <cellStyle name="Comma [0]" xfId="16"/>
    <cellStyle name="Comma_BS1" xfId="17"/>
    <cellStyle name="Currency" xfId="18"/>
    <cellStyle name="Currency [0]" xfId="19"/>
    <cellStyle name="Followed Hyperlink" xfId="20"/>
    <cellStyle name="Hyperlink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shirley.fong\Local Settings\Temp\C.Lotus.Notes.Data\House logo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0</xdr:rowOff>
    </xdr:from>
    <xdr:to>
      <xdr:col>8</xdr:col>
      <xdr:colOff>857250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0"/>
          <a:ext cx="1733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9525</xdr:rowOff>
    </xdr:from>
    <xdr:to>
      <xdr:col>6</xdr:col>
      <xdr:colOff>1419225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53025" y="19050"/>
          <a:ext cx="1724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19050</xdr:rowOff>
    </xdr:from>
    <xdr:to>
      <xdr:col>7</xdr:col>
      <xdr:colOff>923925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9050"/>
          <a:ext cx="1724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28575</xdr:rowOff>
    </xdr:from>
    <xdr:to>
      <xdr:col>5</xdr:col>
      <xdr:colOff>1162050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8575"/>
          <a:ext cx="1714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4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0.57421875" style="1" customWidth="1"/>
    <col min="2" max="2" width="6.28125" style="1" customWidth="1"/>
    <col min="3" max="3" width="17.00390625" style="2" customWidth="1"/>
    <col min="4" max="4" width="1.7109375" style="1" customWidth="1"/>
    <col min="5" max="5" width="15.57421875" style="3" customWidth="1"/>
    <col min="6" max="6" width="1.7109375" style="1" customWidth="1"/>
    <col min="7" max="7" width="16.7109375" style="2" customWidth="1"/>
    <col min="8" max="8" width="1.7109375" style="1" customWidth="1"/>
    <col min="9" max="9" width="14.8515625" style="3" customWidth="1"/>
    <col min="10" max="16384" width="9.140625" style="1" customWidth="1"/>
  </cols>
  <sheetData>
    <row r="1" ht="14.25"/>
    <row r="2" ht="14.25"/>
    <row r="3" ht="14.25"/>
    <row r="4" ht="13.5">
      <c r="I4" s="4" t="s">
        <v>0</v>
      </c>
    </row>
    <row r="5" ht="13.5">
      <c r="I5" s="4"/>
    </row>
    <row r="6" ht="18">
      <c r="I6" s="5" t="s">
        <v>1</v>
      </c>
    </row>
    <row r="7" ht="13.5">
      <c r="I7" s="6" t="s">
        <v>190</v>
      </c>
    </row>
    <row r="8" ht="13.5">
      <c r="I8" s="1"/>
    </row>
    <row r="9" ht="13.5">
      <c r="I9" s="4"/>
    </row>
    <row r="10" spans="1:9" ht="15">
      <c r="A10" s="1" t="s">
        <v>2</v>
      </c>
      <c r="I10" s="7"/>
    </row>
    <row r="12" ht="13.5">
      <c r="A12" s="8" t="s">
        <v>205</v>
      </c>
    </row>
    <row r="15" ht="13.5">
      <c r="A15" s="8"/>
    </row>
    <row r="16" spans="2:9" ht="13.5">
      <c r="B16" s="9"/>
      <c r="C16" s="124" t="s">
        <v>3</v>
      </c>
      <c r="D16" s="124"/>
      <c r="E16" s="124"/>
      <c r="F16" s="9"/>
      <c r="G16" s="124" t="s">
        <v>4</v>
      </c>
      <c r="H16" s="124"/>
      <c r="I16" s="124"/>
    </row>
    <row r="17" spans="2:9" ht="13.5">
      <c r="B17" s="9" t="s">
        <v>5</v>
      </c>
      <c r="C17" s="10" t="s">
        <v>191</v>
      </c>
      <c r="D17" s="9"/>
      <c r="E17" s="10" t="s">
        <v>192</v>
      </c>
      <c r="F17" s="9"/>
      <c r="G17" s="10" t="s">
        <v>191</v>
      </c>
      <c r="H17" s="9"/>
      <c r="I17" s="10" t="s">
        <v>192</v>
      </c>
    </row>
    <row r="18" spans="2:9" ht="13.5">
      <c r="B18" s="11"/>
      <c r="C18" s="12" t="s">
        <v>6</v>
      </c>
      <c r="D18" s="11"/>
      <c r="E18" s="12" t="s">
        <v>6</v>
      </c>
      <c r="F18" s="11"/>
      <c r="G18" s="12" t="s">
        <v>6</v>
      </c>
      <c r="H18" s="11"/>
      <c r="I18" s="12" t="s">
        <v>6</v>
      </c>
    </row>
    <row r="19" spans="2:9" ht="13.5">
      <c r="B19" s="11"/>
      <c r="C19" s="12"/>
      <c r="D19" s="11"/>
      <c r="E19" s="12"/>
      <c r="F19" s="11"/>
      <c r="G19" s="12"/>
      <c r="H19" s="11"/>
      <c r="I19" s="12"/>
    </row>
    <row r="20" spans="1:9" ht="13.5">
      <c r="A20" s="8" t="s">
        <v>7</v>
      </c>
      <c r="B20" s="9" t="s">
        <v>8</v>
      </c>
      <c r="C20" s="2">
        <v>7251</v>
      </c>
      <c r="D20" s="13"/>
      <c r="E20" s="3">
        <v>0</v>
      </c>
      <c r="F20" s="13"/>
      <c r="G20" s="2">
        <v>13276</v>
      </c>
      <c r="H20" s="13"/>
      <c r="I20" s="3">
        <v>0</v>
      </c>
    </row>
    <row r="21" spans="1:9" ht="13.5">
      <c r="A21" s="1" t="s">
        <v>9</v>
      </c>
      <c r="B21" s="13"/>
      <c r="C21" s="2">
        <v>190</v>
      </c>
      <c r="D21" s="13"/>
      <c r="E21" s="3">
        <v>0</v>
      </c>
      <c r="F21" s="13"/>
      <c r="G21" s="2">
        <v>269</v>
      </c>
      <c r="H21" s="13"/>
      <c r="I21" s="3">
        <v>0</v>
      </c>
    </row>
    <row r="22" spans="1:9" ht="13.5">
      <c r="A22" s="1" t="s">
        <v>10</v>
      </c>
      <c r="B22" s="2"/>
      <c r="C22" s="2">
        <v>-1816</v>
      </c>
      <c r="D22" s="2"/>
      <c r="E22" s="3">
        <v>0</v>
      </c>
      <c r="F22" s="2"/>
      <c r="G22" s="2">
        <v>-3235</v>
      </c>
      <c r="H22" s="2"/>
      <c r="I22" s="3">
        <v>0</v>
      </c>
    </row>
    <row r="23" spans="1:9" ht="13.5">
      <c r="A23" s="14" t="s">
        <v>11</v>
      </c>
      <c r="B23" s="15"/>
      <c r="C23" s="2">
        <v>-257</v>
      </c>
      <c r="D23" s="15"/>
      <c r="E23" s="3">
        <v>0</v>
      </c>
      <c r="F23" s="15"/>
      <c r="G23" s="2">
        <v>-562</v>
      </c>
      <c r="H23" s="15"/>
      <c r="I23" s="3">
        <v>0</v>
      </c>
    </row>
    <row r="24" spans="1:9" ht="13.5">
      <c r="A24" s="14" t="s">
        <v>12</v>
      </c>
      <c r="B24" s="15"/>
      <c r="C24" s="2">
        <v>-824</v>
      </c>
      <c r="D24" s="15"/>
      <c r="E24" s="3">
        <v>0</v>
      </c>
      <c r="F24" s="15"/>
      <c r="G24" s="2">
        <v>-1574</v>
      </c>
      <c r="H24" s="15"/>
      <c r="I24" s="3">
        <v>0</v>
      </c>
    </row>
    <row r="25" spans="1:9" ht="13.5">
      <c r="A25" s="1" t="s">
        <v>13</v>
      </c>
      <c r="B25" s="16"/>
      <c r="C25" s="17">
        <v>-1109</v>
      </c>
      <c r="D25" s="16"/>
      <c r="E25" s="18">
        <v>0</v>
      </c>
      <c r="F25" s="16"/>
      <c r="G25" s="17">
        <v>-1917</v>
      </c>
      <c r="H25" s="16"/>
      <c r="I25" s="18">
        <v>0</v>
      </c>
    </row>
    <row r="26" spans="1:9" ht="13.5">
      <c r="A26" s="8" t="s">
        <v>14</v>
      </c>
      <c r="B26" s="9"/>
      <c r="C26" s="2">
        <f>SUM(C20:C25)</f>
        <v>3435</v>
      </c>
      <c r="D26" s="16"/>
      <c r="E26" s="3">
        <f>SUM(E20:E25)</f>
        <v>0</v>
      </c>
      <c r="F26" s="16"/>
      <c r="G26" s="2">
        <f>SUM(G20:G25)</f>
        <v>6257</v>
      </c>
      <c r="H26" s="16"/>
      <c r="I26" s="3">
        <f>SUM(I20:I25)</f>
        <v>0</v>
      </c>
    </row>
    <row r="27" spans="2:8" ht="13.5">
      <c r="B27" s="15"/>
      <c r="D27" s="15"/>
      <c r="F27" s="15"/>
      <c r="H27" s="15"/>
    </row>
    <row r="28" spans="1:9" ht="13.5">
      <c r="A28" s="14" t="s">
        <v>15</v>
      </c>
      <c r="B28" s="19"/>
      <c r="C28" s="2">
        <v>-4</v>
      </c>
      <c r="D28" s="19"/>
      <c r="E28" s="3">
        <v>0</v>
      </c>
      <c r="F28" s="19"/>
      <c r="G28" s="2">
        <v>-29</v>
      </c>
      <c r="H28" s="19"/>
      <c r="I28" s="3">
        <v>0</v>
      </c>
    </row>
    <row r="29" spans="1:9" ht="13.5">
      <c r="A29" s="1" t="s">
        <v>16</v>
      </c>
      <c r="B29" s="15"/>
      <c r="C29" s="17">
        <v>-36</v>
      </c>
      <c r="D29" s="15"/>
      <c r="E29" s="18">
        <v>0</v>
      </c>
      <c r="F29" s="15"/>
      <c r="G29" s="17">
        <v>-98</v>
      </c>
      <c r="H29" s="15"/>
      <c r="I29" s="18">
        <v>0</v>
      </c>
    </row>
    <row r="30" spans="1:9" ht="13.5">
      <c r="A30" s="8" t="s">
        <v>17</v>
      </c>
      <c r="B30" s="9" t="s">
        <v>8</v>
      </c>
      <c r="C30" s="2">
        <f>SUM(C26:C29)</f>
        <v>3395</v>
      </c>
      <c r="D30" s="13"/>
      <c r="E30" s="3">
        <f>SUM(E26:E29)</f>
        <v>0</v>
      </c>
      <c r="F30" s="13"/>
      <c r="G30" s="2">
        <f>SUM(G26:G29)</f>
        <v>6130</v>
      </c>
      <c r="H30" s="13"/>
      <c r="I30" s="3">
        <f>SUM(I26:I29)</f>
        <v>0</v>
      </c>
    </row>
    <row r="31" spans="2:8" ht="13.5">
      <c r="B31" s="20"/>
      <c r="D31" s="20"/>
      <c r="F31" s="20"/>
      <c r="H31" s="20"/>
    </row>
    <row r="32" spans="1:9" ht="13.5">
      <c r="A32" s="1" t="s">
        <v>37</v>
      </c>
      <c r="B32" s="9" t="s">
        <v>18</v>
      </c>
      <c r="C32" s="17">
        <v>-368</v>
      </c>
      <c r="D32" s="19"/>
      <c r="E32" s="18">
        <v>0</v>
      </c>
      <c r="F32" s="19"/>
      <c r="G32" s="17">
        <v>-1003</v>
      </c>
      <c r="H32" s="19"/>
      <c r="I32" s="18">
        <v>0</v>
      </c>
    </row>
    <row r="33" spans="1:9" ht="14.25" thickBot="1">
      <c r="A33" s="8" t="s">
        <v>19</v>
      </c>
      <c r="B33" s="20"/>
      <c r="C33" s="21">
        <f>SUM(C30:C32)</f>
        <v>3027</v>
      </c>
      <c r="D33" s="20"/>
      <c r="E33" s="22">
        <f>SUM(E30:E32)</f>
        <v>0</v>
      </c>
      <c r="F33" s="20"/>
      <c r="G33" s="21">
        <f>SUM(G30:G32)</f>
        <v>5127</v>
      </c>
      <c r="H33" s="20"/>
      <c r="I33" s="22">
        <f>SUM(I30:I32)</f>
        <v>0</v>
      </c>
    </row>
    <row r="34" ht="14.25" thickTop="1">
      <c r="G34" s="116"/>
    </row>
    <row r="37" spans="1:9" ht="14.25" thickBot="1">
      <c r="A37" s="1" t="s">
        <v>20</v>
      </c>
      <c r="C37" s="23">
        <v>1.1</v>
      </c>
      <c r="E37" s="24">
        <v>0</v>
      </c>
      <c r="G37" s="23">
        <v>1.9</v>
      </c>
      <c r="I37" s="24">
        <v>0</v>
      </c>
    </row>
    <row r="38" spans="3:9" ht="14.25" thickTop="1">
      <c r="C38" s="25"/>
      <c r="E38" s="25"/>
      <c r="G38" s="19"/>
      <c r="I38" s="25"/>
    </row>
    <row r="39" spans="3:9" ht="13.5">
      <c r="C39" s="25"/>
      <c r="E39" s="25"/>
      <c r="G39" s="19"/>
      <c r="I39" s="25"/>
    </row>
    <row r="40" spans="3:9" ht="13.5">
      <c r="C40" s="25"/>
      <c r="E40" s="25"/>
      <c r="G40" s="19"/>
      <c r="I40" s="25"/>
    </row>
    <row r="41" spans="1:9" ht="13.5">
      <c r="A41" s="1" t="s">
        <v>21</v>
      </c>
      <c r="C41" s="25"/>
      <c r="E41" s="25"/>
      <c r="G41" s="19"/>
      <c r="I41" s="25"/>
    </row>
    <row r="42" ht="13.5">
      <c r="A42" s="1" t="s">
        <v>262</v>
      </c>
    </row>
    <row r="43" ht="13.5">
      <c r="A43" s="1" t="s">
        <v>263</v>
      </c>
    </row>
    <row r="45" ht="13.5">
      <c r="A45" s="1" t="s">
        <v>264</v>
      </c>
    </row>
    <row r="46" ht="13.5">
      <c r="A46" s="1" t="s">
        <v>265</v>
      </c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</sheetData>
  <mergeCells count="2">
    <mergeCell ref="C16:E16"/>
    <mergeCell ref="G16:I16"/>
  </mergeCells>
  <printOptions horizontalCentered="1"/>
  <pageMargins left="0.75" right="0.5" top="1" bottom="1" header="0.5" footer="0.5"/>
  <pageSetup fitToHeight="1" fitToWidth="1" horizontalDpi="600" verticalDpi="600" orientation="portrait" scale="81" r:id="rId2"/>
  <headerFooter alignWithMargins="0">
    <oddFooter>&amp;C&amp;"Microsoft Sans Serif,Regular"&amp;11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34.00390625" style="1" customWidth="1"/>
    <col min="2" max="2" width="13.28125" style="1" customWidth="1"/>
    <col min="3" max="3" width="6.57421875" style="26" bestFit="1" customWidth="1"/>
    <col min="4" max="4" width="6.7109375" style="1" customWidth="1"/>
    <col min="5" max="5" width="16.57421875" style="1" bestFit="1" customWidth="1"/>
    <col min="6" max="6" width="4.7109375" style="1" customWidth="1"/>
    <col min="7" max="7" width="21.7109375" style="1" customWidth="1"/>
    <col min="8" max="16384" width="9.140625" style="1" customWidth="1"/>
  </cols>
  <sheetData>
    <row r="3" ht="15">
      <c r="G3" s="27"/>
    </row>
    <row r="4" spans="2:7" s="8" customFormat="1" ht="15">
      <c r="B4" s="28"/>
      <c r="C4" s="29"/>
      <c r="G4" s="4" t="s">
        <v>0</v>
      </c>
    </row>
    <row r="5" spans="2:7" s="8" customFormat="1" ht="15">
      <c r="B5" s="30"/>
      <c r="C5" s="31"/>
      <c r="G5" s="7"/>
    </row>
    <row r="6" s="8" customFormat="1" ht="13.5">
      <c r="C6" s="11"/>
    </row>
    <row r="7" spans="1:3" s="8" customFormat="1" ht="13.5">
      <c r="A7" s="8" t="s">
        <v>22</v>
      </c>
      <c r="C7" s="11"/>
    </row>
    <row r="8" s="8" customFormat="1" ht="13.5">
      <c r="C8" s="11"/>
    </row>
    <row r="9" s="8" customFormat="1" ht="15" customHeight="1">
      <c r="C9" s="11"/>
    </row>
    <row r="10" spans="3:7" s="8" customFormat="1" ht="13.5">
      <c r="C10" s="11" t="s">
        <v>5</v>
      </c>
      <c r="E10" s="32" t="s">
        <v>191</v>
      </c>
      <c r="F10" s="33"/>
      <c r="G10" s="32" t="s">
        <v>23</v>
      </c>
    </row>
    <row r="11" spans="3:7" s="8" customFormat="1" ht="13.5">
      <c r="C11" s="11"/>
      <c r="E11" s="34" t="s">
        <v>6</v>
      </c>
      <c r="F11" s="11"/>
      <c r="G11" s="34" t="s">
        <v>6</v>
      </c>
    </row>
    <row r="13" spans="1:7" ht="13.5">
      <c r="A13" s="8" t="s">
        <v>24</v>
      </c>
      <c r="B13" s="8"/>
      <c r="C13" s="11" t="s">
        <v>25</v>
      </c>
      <c r="E13" s="35">
        <v>2045</v>
      </c>
      <c r="F13" s="35"/>
      <c r="G13" s="2">
        <v>1889</v>
      </c>
    </row>
    <row r="14" spans="1:7" ht="13.5">
      <c r="A14" s="8"/>
      <c r="B14" s="8"/>
      <c r="C14" s="11"/>
      <c r="E14" s="35"/>
      <c r="F14" s="35"/>
      <c r="G14" s="2"/>
    </row>
    <row r="15" spans="1:7" ht="13.5">
      <c r="A15" s="8" t="s">
        <v>26</v>
      </c>
      <c r="B15" s="8"/>
      <c r="C15" s="11"/>
      <c r="E15" s="35">
        <v>130</v>
      </c>
      <c r="F15" s="35"/>
      <c r="G15" s="2">
        <v>228</v>
      </c>
    </row>
    <row r="16" spans="1:7" ht="13.5">
      <c r="A16" s="8"/>
      <c r="B16" s="8"/>
      <c r="C16" s="11"/>
      <c r="E16" s="35"/>
      <c r="F16" s="35"/>
      <c r="G16" s="2"/>
    </row>
    <row r="17" spans="1:7" ht="13.5">
      <c r="A17" s="8" t="s">
        <v>27</v>
      </c>
      <c r="B17" s="8"/>
      <c r="C17" s="11"/>
      <c r="E17" s="35">
        <v>750</v>
      </c>
      <c r="F17" s="35"/>
      <c r="G17" s="2">
        <v>819</v>
      </c>
    </row>
    <row r="18" spans="1:7" ht="13.5">
      <c r="A18" s="8"/>
      <c r="B18" s="8"/>
      <c r="C18" s="11"/>
      <c r="E18" s="35"/>
      <c r="F18" s="35"/>
      <c r="G18" s="2"/>
    </row>
    <row r="19" spans="1:7" ht="13.5">
      <c r="A19" s="8" t="s">
        <v>28</v>
      </c>
      <c r="B19" s="8"/>
      <c r="C19" s="11"/>
      <c r="E19" s="2">
        <v>25659</v>
      </c>
      <c r="F19" s="35"/>
      <c r="G19" s="2">
        <v>25659</v>
      </c>
    </row>
    <row r="20" spans="1:7" ht="13.5">
      <c r="A20" s="14"/>
      <c r="B20" s="14"/>
      <c r="C20" s="36"/>
      <c r="D20" s="14"/>
      <c r="E20" s="37"/>
      <c r="F20" s="35"/>
      <c r="G20" s="37"/>
    </row>
    <row r="21" spans="1:7" ht="13.5">
      <c r="A21" s="8" t="s">
        <v>29</v>
      </c>
      <c r="B21" s="8"/>
      <c r="C21" s="11"/>
      <c r="E21" s="35"/>
      <c r="F21" s="35"/>
      <c r="G21" s="35"/>
    </row>
    <row r="22" spans="1:7" ht="13.5">
      <c r="A22" s="38" t="s">
        <v>30</v>
      </c>
      <c r="B22" s="38"/>
      <c r="E22" s="39">
        <v>11882</v>
      </c>
      <c r="F22" s="35"/>
      <c r="G22" s="39">
        <v>8763</v>
      </c>
    </row>
    <row r="23" spans="1:7" ht="13.5">
      <c r="A23" s="38" t="s">
        <v>31</v>
      </c>
      <c r="B23" s="38"/>
      <c r="E23" s="40">
        <v>422</v>
      </c>
      <c r="F23" s="35"/>
      <c r="G23" s="40">
        <v>422</v>
      </c>
    </row>
    <row r="24" spans="1:7" ht="13.5">
      <c r="A24" s="38" t="s">
        <v>32</v>
      </c>
      <c r="B24" s="38"/>
      <c r="D24" s="11"/>
      <c r="E24" s="40">
        <v>19376</v>
      </c>
      <c r="F24" s="35"/>
      <c r="G24" s="40">
        <v>6486</v>
      </c>
    </row>
    <row r="25" spans="1:7" ht="13.5">
      <c r="A25" s="14"/>
      <c r="B25" s="14"/>
      <c r="C25" s="36"/>
      <c r="D25" s="41"/>
      <c r="E25" s="42">
        <f>SUM(E22:E24)</f>
        <v>31680</v>
      </c>
      <c r="F25" s="35"/>
      <c r="G25" s="42">
        <f>SUM(G22:G24)</f>
        <v>15671</v>
      </c>
    </row>
    <row r="26" spans="1:7" ht="13.5">
      <c r="A26" s="14"/>
      <c r="B26" s="14"/>
      <c r="C26" s="36"/>
      <c r="D26" s="41"/>
      <c r="E26" s="40"/>
      <c r="F26" s="35"/>
      <c r="G26" s="40"/>
    </row>
    <row r="27" spans="1:7" ht="13.5">
      <c r="A27" s="8" t="s">
        <v>33</v>
      </c>
      <c r="B27" s="8"/>
      <c r="C27" s="11"/>
      <c r="D27" s="11"/>
      <c r="E27" s="40"/>
      <c r="F27" s="35"/>
      <c r="G27" s="40"/>
    </row>
    <row r="28" spans="1:7" ht="13.5">
      <c r="A28" s="38" t="s">
        <v>34</v>
      </c>
      <c r="B28" s="38"/>
      <c r="D28" s="11"/>
      <c r="E28" s="40">
        <v>5925</v>
      </c>
      <c r="F28" s="35"/>
      <c r="G28" s="40">
        <v>9169</v>
      </c>
    </row>
    <row r="29" spans="1:7" ht="13.5">
      <c r="A29" s="38" t="s">
        <v>35</v>
      </c>
      <c r="B29" s="38"/>
      <c r="C29" s="11" t="s">
        <v>36</v>
      </c>
      <c r="E29" s="40">
        <v>102</v>
      </c>
      <c r="F29" s="35"/>
      <c r="G29" s="40">
        <v>188</v>
      </c>
    </row>
    <row r="30" spans="1:7" ht="13.5">
      <c r="A30" s="38" t="s">
        <v>37</v>
      </c>
      <c r="B30" s="38"/>
      <c r="E30" s="40">
        <v>369</v>
      </c>
      <c r="F30" s="35"/>
      <c r="G30" s="40">
        <v>377</v>
      </c>
    </row>
    <row r="31" spans="1:7" ht="13.5">
      <c r="A31" s="14"/>
      <c r="B31" s="14"/>
      <c r="C31" s="36"/>
      <c r="D31" s="14"/>
      <c r="E31" s="42">
        <f>SUM(E28:E30)</f>
        <v>6396</v>
      </c>
      <c r="F31" s="35"/>
      <c r="G31" s="42">
        <f>SUM(G28:G30)</f>
        <v>9734</v>
      </c>
    </row>
    <row r="32" spans="5:7" ht="13.5">
      <c r="E32" s="35"/>
      <c r="F32" s="35"/>
      <c r="G32" s="35"/>
    </row>
    <row r="33" spans="1:7" ht="13.5">
      <c r="A33" s="1" t="s">
        <v>38</v>
      </c>
      <c r="E33" s="43">
        <f>+E25-E31</f>
        <v>25284</v>
      </c>
      <c r="F33" s="35"/>
      <c r="G33" s="43">
        <f>+G25-G31</f>
        <v>5937</v>
      </c>
    </row>
    <row r="34" spans="5:7" ht="13.5">
      <c r="E34" s="37"/>
      <c r="F34" s="35"/>
      <c r="G34" s="37"/>
    </row>
    <row r="35" spans="5:7" ht="14.25" thickBot="1">
      <c r="E35" s="44">
        <f>E33+SUM(E13:E21)</f>
        <v>53868</v>
      </c>
      <c r="F35" s="35"/>
      <c r="G35" s="44">
        <f>G33+SUM(G13:G21)</f>
        <v>34532</v>
      </c>
    </row>
    <row r="36" spans="5:7" ht="14.25" thickTop="1">
      <c r="E36" s="35"/>
      <c r="F36" s="35"/>
      <c r="G36" s="35"/>
    </row>
    <row r="37" spans="1:7" ht="13.5">
      <c r="A37" s="8" t="s">
        <v>39</v>
      </c>
      <c r="B37" s="8"/>
      <c r="C37" s="11"/>
      <c r="E37" s="35"/>
      <c r="F37" s="35"/>
      <c r="G37" s="35"/>
    </row>
    <row r="38" spans="1:7" ht="13.5">
      <c r="A38" s="8" t="s">
        <v>40</v>
      </c>
      <c r="B38" s="8"/>
      <c r="C38" s="11"/>
      <c r="E38" s="35"/>
      <c r="F38" s="35"/>
      <c r="G38" s="35"/>
    </row>
    <row r="39" spans="1:7" ht="13.5">
      <c r="A39" s="38" t="s">
        <v>41</v>
      </c>
      <c r="B39" s="38"/>
      <c r="E39" s="35">
        <v>28000</v>
      </c>
      <c r="F39" s="35"/>
      <c r="G39" s="35">
        <v>25000</v>
      </c>
    </row>
    <row r="40" spans="1:7" ht="13.5">
      <c r="A40" s="38" t="s">
        <v>42</v>
      </c>
      <c r="B40" s="38"/>
      <c r="E40" s="45">
        <v>25731</v>
      </c>
      <c r="F40" s="37"/>
      <c r="G40" s="46">
        <v>9392</v>
      </c>
    </row>
    <row r="41" spans="5:7" ht="13.5">
      <c r="E41" s="35">
        <f>SUM(E39:E40)</f>
        <v>53731</v>
      </c>
      <c r="F41" s="35"/>
      <c r="G41" s="35">
        <f>SUM(G39:G40)</f>
        <v>34392</v>
      </c>
    </row>
    <row r="42" spans="5:7" ht="13.5">
      <c r="E42" s="35"/>
      <c r="F42" s="35"/>
      <c r="G42" s="35"/>
    </row>
    <row r="43" spans="1:6" ht="13.5">
      <c r="A43" s="8" t="s">
        <v>43</v>
      </c>
      <c r="B43" s="8"/>
      <c r="C43" s="11"/>
      <c r="E43" s="35"/>
      <c r="F43" s="35"/>
    </row>
    <row r="44" spans="1:7" ht="13.5">
      <c r="A44" s="38" t="s">
        <v>35</v>
      </c>
      <c r="B44" s="38"/>
      <c r="C44" s="11" t="s">
        <v>36</v>
      </c>
      <c r="E44" s="35">
        <v>56</v>
      </c>
      <c r="F44" s="35"/>
      <c r="G44" s="35">
        <v>107</v>
      </c>
    </row>
    <row r="45" spans="1:7" ht="13.5">
      <c r="A45" s="38" t="s">
        <v>44</v>
      </c>
      <c r="B45" s="38"/>
      <c r="E45" s="37">
        <v>81</v>
      </c>
      <c r="F45" s="35"/>
      <c r="G45" s="37">
        <v>33</v>
      </c>
    </row>
    <row r="46" spans="5:7" ht="14.25" thickBot="1">
      <c r="E46" s="47">
        <f>SUM(E41:E45)</f>
        <v>53868</v>
      </c>
      <c r="F46" s="37"/>
      <c r="G46" s="47">
        <f>SUM(G41:G45)</f>
        <v>34532</v>
      </c>
    </row>
    <row r="47" spans="5:7" ht="14.25" thickTop="1">
      <c r="E47" s="37">
        <f>E46-E35</f>
        <v>0</v>
      </c>
      <c r="F47" s="37"/>
      <c r="G47" s="37">
        <f>G46-G35</f>
        <v>0</v>
      </c>
    </row>
    <row r="48" spans="5:7" ht="13.5">
      <c r="E48" s="37"/>
      <c r="F48" s="37"/>
      <c r="G48" s="37"/>
    </row>
    <row r="49" spans="5:7" ht="13.5">
      <c r="E49" s="37"/>
      <c r="F49" s="37"/>
      <c r="G49" s="37"/>
    </row>
    <row r="50" spans="5:7" ht="13.5">
      <c r="E50" s="48" t="s">
        <v>45</v>
      </c>
      <c r="F50" s="37"/>
      <c r="G50" s="48" t="s">
        <v>45</v>
      </c>
    </row>
    <row r="51" spans="5:7" ht="13.5">
      <c r="E51" s="48"/>
      <c r="F51" s="37"/>
      <c r="G51" s="48"/>
    </row>
    <row r="52" spans="1:7" ht="14.25" thickBot="1">
      <c r="A52" s="1" t="s">
        <v>46</v>
      </c>
      <c r="E52" s="49">
        <v>9.8</v>
      </c>
      <c r="F52" s="50"/>
      <c r="G52" s="49">
        <v>3.2</v>
      </c>
    </row>
    <row r="53" ht="14.25" thickTop="1"/>
    <row r="55" ht="13.5">
      <c r="A55" s="1" t="s">
        <v>266</v>
      </c>
    </row>
    <row r="56" ht="13.5">
      <c r="A56" s="1" t="s">
        <v>92</v>
      </c>
    </row>
  </sheetData>
  <printOptions horizontalCentered="1"/>
  <pageMargins left="0.75" right="0.5" top="1" bottom="1" header="0.5" footer="0.5"/>
  <pageSetup fitToHeight="1" fitToWidth="1" horizontalDpi="600" verticalDpi="600" orientation="portrait" scale="79" r:id="rId2"/>
  <headerFooter alignWithMargins="0">
    <oddFooter>&amp;C&amp;"Microsoft Sans Serif,Regular"&amp;11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9.140625" style="2" customWidth="1"/>
    <col min="2" max="2" width="22.7109375" style="2" customWidth="1"/>
    <col min="3" max="3" width="0.9921875" style="2" customWidth="1"/>
    <col min="4" max="6" width="13.28125" style="2" customWidth="1"/>
    <col min="7" max="7" width="14.7109375" style="2" customWidth="1"/>
    <col min="8" max="8" width="14.140625" style="2" customWidth="1"/>
    <col min="9" max="16384" width="8.8515625" style="2" customWidth="1"/>
  </cols>
  <sheetData>
    <row r="1" ht="14.25"/>
    <row r="2" ht="14.25">
      <c r="H2" s="12"/>
    </row>
    <row r="3" ht="14.25">
      <c r="H3" s="12"/>
    </row>
    <row r="4" spans="2:8" ht="15">
      <c r="B4" s="51"/>
      <c r="C4" s="51"/>
      <c r="H4" s="34" t="s">
        <v>0</v>
      </c>
    </row>
    <row r="5" spans="1:3" ht="15">
      <c r="A5" s="51"/>
      <c r="B5" s="51"/>
      <c r="C5" s="51"/>
    </row>
    <row r="6" spans="1:3" ht="15">
      <c r="A6" s="51"/>
      <c r="B6" s="51"/>
      <c r="C6" s="51"/>
    </row>
    <row r="7" spans="1:3" ht="15">
      <c r="A7" s="52" t="s">
        <v>213</v>
      </c>
      <c r="B7" s="51"/>
      <c r="C7" s="51"/>
    </row>
    <row r="11" spans="1:9" ht="13.5">
      <c r="A11" s="19"/>
      <c r="B11" s="19"/>
      <c r="C11" s="19"/>
      <c r="D11" s="25"/>
      <c r="E11" s="125" t="s">
        <v>47</v>
      </c>
      <c r="F11" s="125"/>
      <c r="G11" s="53" t="s">
        <v>48</v>
      </c>
      <c r="H11" s="19"/>
      <c r="I11" s="19"/>
    </row>
    <row r="12" spans="1:9" ht="13.5">
      <c r="A12" s="19"/>
      <c r="B12" s="19"/>
      <c r="C12" s="19"/>
      <c r="D12" s="53" t="s">
        <v>49</v>
      </c>
      <c r="E12" s="53" t="s">
        <v>49</v>
      </c>
      <c r="F12" s="53" t="s">
        <v>50</v>
      </c>
      <c r="G12" s="53" t="s">
        <v>51</v>
      </c>
      <c r="H12" s="54"/>
      <c r="I12" s="19"/>
    </row>
    <row r="13" spans="1:9" ht="13.5">
      <c r="A13" s="55" t="s">
        <v>52</v>
      </c>
      <c r="B13" s="55"/>
      <c r="C13" s="55"/>
      <c r="D13" s="53" t="s">
        <v>53</v>
      </c>
      <c r="E13" s="53" t="s">
        <v>54</v>
      </c>
      <c r="F13" s="53" t="s">
        <v>55</v>
      </c>
      <c r="G13" s="53" t="s">
        <v>56</v>
      </c>
      <c r="H13" s="53" t="s">
        <v>57</v>
      </c>
      <c r="I13" s="19"/>
    </row>
    <row r="14" spans="1:9" ht="13.5">
      <c r="A14" s="19"/>
      <c r="B14" s="19"/>
      <c r="C14" s="19"/>
      <c r="D14" s="53" t="s">
        <v>6</v>
      </c>
      <c r="E14" s="53" t="s">
        <v>6</v>
      </c>
      <c r="F14" s="53" t="s">
        <v>6</v>
      </c>
      <c r="G14" s="53" t="s">
        <v>6</v>
      </c>
      <c r="H14" s="53" t="s">
        <v>6</v>
      </c>
      <c r="I14" s="19"/>
    </row>
    <row r="15" spans="1:9" ht="13.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3.5">
      <c r="A16" s="19" t="s">
        <v>58</v>
      </c>
      <c r="B16" s="19"/>
      <c r="C16" s="19"/>
      <c r="D16" s="19">
        <v>25000</v>
      </c>
      <c r="E16" s="19">
        <v>7489</v>
      </c>
      <c r="F16" s="19">
        <v>31</v>
      </c>
      <c r="G16" s="19">
        <v>1872</v>
      </c>
      <c r="H16" s="19">
        <f>SUM(D16:G16)</f>
        <v>34392</v>
      </c>
      <c r="I16" s="19"/>
    </row>
    <row r="18" spans="1:8" ht="13.5">
      <c r="A18" s="2" t="s">
        <v>59</v>
      </c>
      <c r="D18" s="2">
        <v>3000</v>
      </c>
      <c r="E18" s="2">
        <v>12000</v>
      </c>
      <c r="F18" s="2">
        <v>0</v>
      </c>
      <c r="G18" s="2">
        <v>0</v>
      </c>
      <c r="H18" s="19">
        <f>SUM(D18:G18)</f>
        <v>15000</v>
      </c>
    </row>
    <row r="20" spans="1:8" ht="13.5">
      <c r="A20" s="2" t="s">
        <v>60</v>
      </c>
      <c r="D20" s="56">
        <v>0</v>
      </c>
      <c r="E20" s="57">
        <v>-788</v>
      </c>
      <c r="F20" s="57">
        <v>0</v>
      </c>
      <c r="G20" s="57">
        <v>0</v>
      </c>
      <c r="H20" s="58">
        <f>SUM(D20:G20)</f>
        <v>-788</v>
      </c>
    </row>
    <row r="21" spans="4:8" ht="13.5">
      <c r="D21" s="59"/>
      <c r="E21" s="19"/>
      <c r="F21" s="19"/>
      <c r="G21" s="19"/>
      <c r="H21" s="60"/>
    </row>
    <row r="22" spans="1:8" ht="13.5">
      <c r="A22" s="2" t="s">
        <v>61</v>
      </c>
      <c r="D22" s="59">
        <v>0</v>
      </c>
      <c r="E22" s="19">
        <v>0</v>
      </c>
      <c r="F22" s="19">
        <v>0</v>
      </c>
      <c r="G22" s="19">
        <v>0</v>
      </c>
      <c r="H22" s="60">
        <f>SUM(D22:G22)</f>
        <v>0</v>
      </c>
    </row>
    <row r="23" spans="1:8" ht="13.5">
      <c r="A23" s="61" t="s">
        <v>62</v>
      </c>
      <c r="B23" s="61"/>
      <c r="D23" s="62"/>
      <c r="E23" s="17"/>
      <c r="F23" s="17"/>
      <c r="G23" s="17"/>
      <c r="H23" s="63"/>
    </row>
    <row r="25" ht="13.5">
      <c r="A25" s="2" t="s">
        <v>180</v>
      </c>
    </row>
    <row r="26" spans="1:8" ht="13.5">
      <c r="A26" s="61" t="s">
        <v>181</v>
      </c>
      <c r="B26" s="61"/>
      <c r="D26" s="2">
        <f>SUM(D20:D23)</f>
        <v>0</v>
      </c>
      <c r="E26" s="2">
        <f>SUM(E20:E23)</f>
        <v>-788</v>
      </c>
      <c r="F26" s="2">
        <f>SUM(F20:F23)</f>
        <v>0</v>
      </c>
      <c r="G26" s="2">
        <f>SUM(G20:G23)</f>
        <v>0</v>
      </c>
      <c r="H26" s="19">
        <f>SUM(D26:G26)</f>
        <v>-788</v>
      </c>
    </row>
    <row r="28" spans="1:8" ht="13.5">
      <c r="A28" s="2" t="s">
        <v>19</v>
      </c>
      <c r="D28" s="2">
        <v>0</v>
      </c>
      <c r="E28" s="2">
        <v>0</v>
      </c>
      <c r="F28" s="2">
        <v>0</v>
      </c>
      <c r="G28" s="2">
        <v>5127</v>
      </c>
      <c r="H28" s="19">
        <f>SUM(D28:G28)</f>
        <v>5127</v>
      </c>
    </row>
    <row r="30" spans="1:8" ht="14.25" thickBot="1">
      <c r="A30" s="2" t="s">
        <v>193</v>
      </c>
      <c r="C30" s="64"/>
      <c r="D30" s="21">
        <f>SUM(D26:D29)+SUM(D16:D18)</f>
        <v>28000</v>
      </c>
      <c r="E30" s="21">
        <f>SUM(E26:E29)+SUM(E16:E18)</f>
        <v>18701</v>
      </c>
      <c r="F30" s="21">
        <f>SUM(F26:F29)+SUM(F16:F18)</f>
        <v>31</v>
      </c>
      <c r="G30" s="21">
        <f>SUM(G26:G29)+SUM(G16:G18)</f>
        <v>6999</v>
      </c>
      <c r="H30" s="21">
        <f>SUM(H26:H29)+SUM(H16:H18)</f>
        <v>53731</v>
      </c>
    </row>
    <row r="31" spans="4:8" ht="14.25" thickTop="1">
      <c r="D31" s="19"/>
      <c r="E31" s="19"/>
      <c r="F31" s="19"/>
      <c r="G31" s="19"/>
      <c r="H31" s="19"/>
    </row>
    <row r="32" spans="4:8" ht="13.5">
      <c r="D32" s="19"/>
      <c r="E32" s="19"/>
      <c r="F32" s="19"/>
      <c r="G32" s="19"/>
      <c r="H32" s="19"/>
    </row>
    <row r="33" spans="4:8" ht="13.5">
      <c r="D33" s="19"/>
      <c r="E33" s="19"/>
      <c r="F33" s="19"/>
      <c r="G33" s="19"/>
      <c r="H33" s="19"/>
    </row>
    <row r="34" spans="1:3" ht="13.5">
      <c r="A34" s="2" t="s">
        <v>185</v>
      </c>
      <c r="B34" s="64"/>
      <c r="C34" s="64"/>
    </row>
    <row r="35" spans="1:3" ht="13.5">
      <c r="A35" s="2" t="s">
        <v>92</v>
      </c>
      <c r="B35" s="64"/>
      <c r="C35" s="64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</sheetData>
  <mergeCells count="1">
    <mergeCell ref="E11:F11"/>
  </mergeCells>
  <printOptions/>
  <pageMargins left="0.75" right="0.5" top="1" bottom="1" header="0.5" footer="0.5"/>
  <pageSetup fitToHeight="1" fitToWidth="1" horizontalDpi="600" verticalDpi="600" orientation="portrait" scale="84" r:id="rId2"/>
  <headerFooter alignWithMargins="0">
    <oddFooter>&amp;C&amp;"Microsoft Sans Serif,Regular"&amp;11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4.7109375" style="1" customWidth="1"/>
    <col min="3" max="3" width="45.00390625" style="1" customWidth="1"/>
    <col min="4" max="4" width="11.57421875" style="1" customWidth="1"/>
    <col min="5" max="5" width="9.7109375" style="1" customWidth="1"/>
    <col min="6" max="6" width="17.7109375" style="67" customWidth="1"/>
    <col min="7" max="16384" width="9.140625" style="1" customWidth="1"/>
  </cols>
  <sheetData>
    <row r="1" spans="1:6" ht="15.75">
      <c r="A1" s="65"/>
      <c r="F1" s="1"/>
    </row>
    <row r="2" spans="1:6" ht="15.75">
      <c r="A2" s="30"/>
      <c r="F2" s="1"/>
    </row>
    <row r="3" spans="1:6" ht="15.75">
      <c r="A3" s="30"/>
      <c r="F3" s="27"/>
    </row>
    <row r="4" spans="1:6" ht="15">
      <c r="A4" s="30"/>
      <c r="E4" s="8"/>
      <c r="F4" s="4" t="s">
        <v>0</v>
      </c>
    </row>
    <row r="5" spans="1:6" ht="15">
      <c r="A5" s="30"/>
      <c r="E5" s="8"/>
      <c r="F5" s="4"/>
    </row>
    <row r="6" spans="1:6" ht="15">
      <c r="A6" s="30"/>
      <c r="E6" s="8"/>
      <c r="F6" s="4"/>
    </row>
    <row r="7" ht="13.5">
      <c r="A7" s="66" t="s">
        <v>212</v>
      </c>
    </row>
    <row r="8" ht="15" customHeight="1">
      <c r="A8" s="28"/>
    </row>
    <row r="9" ht="13.5">
      <c r="A9" s="8"/>
    </row>
    <row r="10" spans="1:6" ht="13.5">
      <c r="A10" s="8"/>
      <c r="F10" s="10" t="s">
        <v>191</v>
      </c>
    </row>
    <row r="11" ht="13.5">
      <c r="F11" s="12" t="s">
        <v>6</v>
      </c>
    </row>
    <row r="12" ht="13.5">
      <c r="A12" s="66" t="s">
        <v>63</v>
      </c>
    </row>
    <row r="13" spans="1:6" ht="13.5">
      <c r="A13" s="1" t="s">
        <v>17</v>
      </c>
      <c r="F13" s="67">
        <v>6130</v>
      </c>
    </row>
    <row r="14" ht="13.5">
      <c r="A14" s="68" t="s">
        <v>64</v>
      </c>
    </row>
    <row r="15" spans="1:6" ht="13.5">
      <c r="A15" s="66"/>
      <c r="B15" s="1" t="s">
        <v>65</v>
      </c>
      <c r="F15" s="67">
        <v>642</v>
      </c>
    </row>
    <row r="16" spans="1:6" ht="13.5">
      <c r="A16" s="66"/>
      <c r="B16" s="1" t="s">
        <v>66</v>
      </c>
      <c r="F16" s="69">
        <v>-176</v>
      </c>
    </row>
    <row r="17" spans="1:6" ht="13.5">
      <c r="A17" s="1" t="s">
        <v>67</v>
      </c>
      <c r="F17" s="67">
        <f>SUM(F13:F16)</f>
        <v>6596</v>
      </c>
    </row>
    <row r="18" spans="2:6" ht="13.5">
      <c r="B18" s="1" t="s">
        <v>68</v>
      </c>
      <c r="F18" s="67">
        <v>-3119</v>
      </c>
    </row>
    <row r="19" spans="2:6" ht="13.5">
      <c r="B19" s="1" t="s">
        <v>69</v>
      </c>
      <c r="F19" s="69">
        <v>-3244</v>
      </c>
    </row>
    <row r="20" ht="13.5">
      <c r="F20" s="67">
        <f>SUM(F17:F19)</f>
        <v>233</v>
      </c>
    </row>
    <row r="21" spans="2:6" ht="13.5">
      <c r="B21" s="1" t="s">
        <v>70</v>
      </c>
      <c r="F21" s="69">
        <v>-963</v>
      </c>
    </row>
    <row r="22" spans="1:6" ht="13.5">
      <c r="A22" s="8" t="s">
        <v>71</v>
      </c>
      <c r="F22" s="70">
        <f>SUM(F20:F21)</f>
        <v>-730</v>
      </c>
    </row>
    <row r="23" spans="1:6" ht="13.5">
      <c r="A23" s="8"/>
      <c r="F23" s="71"/>
    </row>
    <row r="25" spans="1:6" ht="13.5">
      <c r="A25" s="66" t="s">
        <v>72</v>
      </c>
      <c r="F25" s="1"/>
    </row>
    <row r="26" spans="2:6" ht="13.5">
      <c r="B26" s="1" t="s">
        <v>73</v>
      </c>
      <c r="F26" s="71">
        <v>-507</v>
      </c>
    </row>
    <row r="27" spans="2:6" ht="13.5">
      <c r="B27" s="1" t="s">
        <v>74</v>
      </c>
      <c r="F27" s="71">
        <v>133</v>
      </c>
    </row>
    <row r="28" spans="2:6" ht="13.5">
      <c r="B28" s="1" t="s">
        <v>75</v>
      </c>
      <c r="D28" s="26" t="s">
        <v>76</v>
      </c>
      <c r="F28" s="71">
        <v>0</v>
      </c>
    </row>
    <row r="29" spans="2:6" ht="13.5">
      <c r="B29" s="14" t="s">
        <v>77</v>
      </c>
      <c r="C29" s="14"/>
      <c r="D29" s="14"/>
      <c r="F29" s="71">
        <v>-160</v>
      </c>
    </row>
    <row r="30" spans="2:6" ht="13.5">
      <c r="B30" s="1" t="s">
        <v>78</v>
      </c>
      <c r="F30" s="71">
        <v>205</v>
      </c>
    </row>
    <row r="31" spans="1:6" ht="13.5">
      <c r="A31" s="8" t="s">
        <v>79</v>
      </c>
      <c r="F31" s="70">
        <f>SUM(F26:F30)</f>
        <v>-329</v>
      </c>
    </row>
    <row r="34" ht="13.5">
      <c r="A34" s="66" t="s">
        <v>80</v>
      </c>
    </row>
    <row r="35" spans="1:6" ht="13.5">
      <c r="A35" s="66"/>
      <c r="B35" s="1" t="s">
        <v>81</v>
      </c>
      <c r="F35" s="67">
        <v>15000</v>
      </c>
    </row>
    <row r="36" spans="2:6" ht="13.5">
      <c r="B36" s="1" t="s">
        <v>60</v>
      </c>
      <c r="F36" s="67">
        <v>-788</v>
      </c>
    </row>
    <row r="37" spans="2:6" ht="13.5">
      <c r="B37" s="1" t="s">
        <v>82</v>
      </c>
      <c r="F37" s="67">
        <v>-83</v>
      </c>
    </row>
    <row r="38" spans="2:6" ht="13.5">
      <c r="B38" s="1" t="s">
        <v>83</v>
      </c>
      <c r="F38" s="67">
        <v>-263</v>
      </c>
    </row>
    <row r="39" spans="1:6" ht="13.5">
      <c r="A39" s="8" t="s">
        <v>84</v>
      </c>
      <c r="F39" s="70">
        <f>SUM(F35:F38)</f>
        <v>13866</v>
      </c>
    </row>
    <row r="42" spans="1:6" ht="13.5">
      <c r="A42" s="66" t="s">
        <v>85</v>
      </c>
      <c r="B42" s="66"/>
      <c r="C42" s="66"/>
      <c r="D42" s="66"/>
      <c r="E42" s="66"/>
      <c r="F42" s="67">
        <f>+F22+F31+F39</f>
        <v>12807</v>
      </c>
    </row>
    <row r="43" spans="1:6" ht="13.5">
      <c r="A43" s="66" t="s">
        <v>86</v>
      </c>
      <c r="B43" s="66"/>
      <c r="C43" s="66"/>
      <c r="D43" s="66"/>
      <c r="E43" s="66"/>
      <c r="F43" s="67">
        <v>6471</v>
      </c>
    </row>
    <row r="44" spans="1:6" ht="13.5">
      <c r="A44" s="66" t="s">
        <v>87</v>
      </c>
      <c r="B44" s="66"/>
      <c r="C44" s="66"/>
      <c r="D44" s="66"/>
      <c r="E44" s="66"/>
      <c r="F44" s="67">
        <v>0</v>
      </c>
    </row>
    <row r="45" spans="1:6" ht="14.25" thickBot="1">
      <c r="A45" s="66" t="s">
        <v>194</v>
      </c>
      <c r="B45" s="66"/>
      <c r="C45" s="66"/>
      <c r="D45" s="66"/>
      <c r="E45" s="66"/>
      <c r="F45" s="72">
        <f>SUM(F42:F44)</f>
        <v>19278</v>
      </c>
    </row>
    <row r="46" spans="1:6" ht="13.5">
      <c r="A46" s="66"/>
      <c r="B46" s="66"/>
      <c r="C46" s="66"/>
      <c r="D46" s="66"/>
      <c r="E46" s="66"/>
      <c r="F46" s="73"/>
    </row>
    <row r="47" spans="1:6" ht="13.5">
      <c r="A47" s="66"/>
      <c r="B47" s="66"/>
      <c r="C47" s="66"/>
      <c r="D47" s="66"/>
      <c r="E47" s="66"/>
      <c r="F47" s="73"/>
    </row>
    <row r="48" spans="1:6" ht="13.5">
      <c r="A48" s="66" t="s">
        <v>76</v>
      </c>
      <c r="B48" s="66"/>
      <c r="C48" s="66"/>
      <c r="D48" s="66"/>
      <c r="E48" s="66"/>
      <c r="F48" s="73"/>
    </row>
    <row r="49" spans="1:6" ht="13.5">
      <c r="A49" s="66" t="s">
        <v>75</v>
      </c>
      <c r="B49" s="66"/>
      <c r="C49" s="66"/>
      <c r="D49" s="66"/>
      <c r="E49" s="66"/>
      <c r="F49" s="73"/>
    </row>
    <row r="50" spans="1:6" ht="13.5">
      <c r="A50" s="66"/>
      <c r="B50" s="68" t="s">
        <v>207</v>
      </c>
      <c r="C50" s="66"/>
      <c r="D50" s="66"/>
      <c r="E50" s="66"/>
      <c r="F50" s="73"/>
    </row>
    <row r="51" spans="1:6" ht="13.5">
      <c r="A51" s="66"/>
      <c r="B51" s="68" t="s">
        <v>206</v>
      </c>
      <c r="C51" s="66"/>
      <c r="D51" s="66"/>
      <c r="E51" s="66"/>
      <c r="F51" s="73"/>
    </row>
    <row r="52" spans="1:6" ht="13.5">
      <c r="A52" s="66"/>
      <c r="B52" s="68"/>
      <c r="C52" s="66"/>
      <c r="D52" s="66"/>
      <c r="E52" s="66"/>
      <c r="F52" s="73"/>
    </row>
    <row r="53" spans="2:6" ht="13.5">
      <c r="B53" s="68" t="s">
        <v>88</v>
      </c>
      <c r="C53" s="66"/>
      <c r="D53" s="66"/>
      <c r="E53" s="66"/>
      <c r="F53" s="67">
        <v>2</v>
      </c>
    </row>
    <row r="54" spans="2:6" ht="13.5">
      <c r="B54" s="68" t="s">
        <v>89</v>
      </c>
      <c r="C54" s="66"/>
      <c r="D54" s="66"/>
      <c r="E54" s="66"/>
      <c r="F54" s="67">
        <v>-2</v>
      </c>
    </row>
    <row r="55" spans="2:6" ht="14.25" thickBot="1">
      <c r="B55" s="68" t="s">
        <v>90</v>
      </c>
      <c r="C55" s="66"/>
      <c r="D55" s="66"/>
      <c r="E55" s="66"/>
      <c r="F55" s="74">
        <f>SUM(F53:F54)</f>
        <v>0</v>
      </c>
    </row>
    <row r="56" spans="2:6" ht="14.25" thickTop="1">
      <c r="B56" s="68"/>
      <c r="C56" s="66"/>
      <c r="D56" s="66"/>
      <c r="E56" s="66"/>
      <c r="F56" s="71"/>
    </row>
    <row r="57" spans="2:6" ht="13.5">
      <c r="B57" s="68"/>
      <c r="C57" s="66"/>
      <c r="D57" s="66"/>
      <c r="E57" s="66"/>
      <c r="F57" s="71"/>
    </row>
    <row r="58" spans="1:6" ht="13.5">
      <c r="A58" s="68" t="s">
        <v>91</v>
      </c>
      <c r="B58" s="68"/>
      <c r="C58" s="66"/>
      <c r="D58" s="66"/>
      <c r="E58" s="66"/>
      <c r="F58" s="71"/>
    </row>
    <row r="59" spans="1:6" ht="13.5">
      <c r="A59" s="68" t="s">
        <v>92</v>
      </c>
      <c r="B59" s="66"/>
      <c r="C59" s="66"/>
      <c r="D59" s="66"/>
      <c r="E59" s="66"/>
      <c r="F59" s="73"/>
    </row>
    <row r="60" spans="1:6" ht="13.5">
      <c r="A60" s="68"/>
      <c r="B60" s="66"/>
      <c r="C60" s="66"/>
      <c r="D60" s="66"/>
      <c r="E60" s="66"/>
      <c r="F60" s="73"/>
    </row>
    <row r="61" spans="1:6" ht="13.5">
      <c r="A61" s="68"/>
      <c r="B61" s="66"/>
      <c r="C61" s="66"/>
      <c r="D61" s="66"/>
      <c r="E61" s="66"/>
      <c r="F61" s="73"/>
    </row>
    <row r="62" ht="13.5">
      <c r="A62" s="68"/>
    </row>
    <row r="63" ht="13.5">
      <c r="A63" s="68"/>
    </row>
    <row r="64" ht="13.5">
      <c r="A64" s="68"/>
    </row>
    <row r="65" ht="13.5">
      <c r="A65" s="68"/>
    </row>
  </sheetData>
  <printOptions horizontalCentered="1"/>
  <pageMargins left="0.75" right="0.5" top="1" bottom="1" header="0.5" footer="0.5"/>
  <pageSetup horizontalDpi="600" verticalDpi="600" orientation="portrait" scale="75" r:id="rId2"/>
  <headerFooter alignWithMargins="0">
    <oddFooter>&amp;C&amp;"Microsoft Sans Serif,Regular"&amp;11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5.57421875" style="76" customWidth="1"/>
    <col min="2" max="2" width="19.28125" style="75" customWidth="1"/>
    <col min="3" max="3" width="18.28125" style="75" customWidth="1"/>
    <col min="4" max="6" width="11.00390625" style="75" customWidth="1"/>
    <col min="7" max="7" width="11.28125" style="75" customWidth="1"/>
    <col min="8" max="8" width="24.28125" style="75" customWidth="1"/>
    <col min="9" max="16384" width="8.8515625" style="76" customWidth="1"/>
  </cols>
  <sheetData>
    <row r="1" ht="15">
      <c r="A1" s="30" t="s">
        <v>93</v>
      </c>
    </row>
    <row r="2" ht="15">
      <c r="A2" s="30" t="s">
        <v>94</v>
      </c>
    </row>
    <row r="3" ht="15">
      <c r="A3" s="30" t="s">
        <v>195</v>
      </c>
    </row>
    <row r="4" ht="12.75">
      <c r="A4" s="77"/>
    </row>
    <row r="5" spans="1:2" ht="12.75">
      <c r="A5" s="77" t="s">
        <v>95</v>
      </c>
      <c r="B5" s="78" t="s">
        <v>96</v>
      </c>
    </row>
    <row r="6" ht="12.75">
      <c r="A6" s="77"/>
    </row>
    <row r="7" ht="12.75">
      <c r="A7" s="77"/>
    </row>
    <row r="8" spans="1:2" ht="12.75">
      <c r="A8" s="77" t="s">
        <v>97</v>
      </c>
      <c r="B8" s="78" t="s">
        <v>98</v>
      </c>
    </row>
    <row r="9" ht="12.75">
      <c r="B9" s="75" t="s">
        <v>99</v>
      </c>
    </row>
    <row r="10" ht="12.75">
      <c r="B10" s="75" t="s">
        <v>186</v>
      </c>
    </row>
    <row r="11" ht="12.75">
      <c r="B11" s="75" t="s">
        <v>189</v>
      </c>
    </row>
    <row r="12" ht="12.75">
      <c r="B12" s="75" t="s">
        <v>188</v>
      </c>
    </row>
    <row r="13" ht="12.75">
      <c r="B13" s="75" t="s">
        <v>100</v>
      </c>
    </row>
    <row r="14" ht="12.75">
      <c r="B14" s="75" t="s">
        <v>101</v>
      </c>
    </row>
    <row r="17" spans="1:2" ht="13.5" customHeight="1">
      <c r="A17" s="77" t="s">
        <v>102</v>
      </c>
      <c r="B17" s="78" t="s">
        <v>103</v>
      </c>
    </row>
    <row r="18" spans="1:2" ht="13.5" customHeight="1">
      <c r="A18" s="77"/>
      <c r="B18" s="75" t="s">
        <v>176</v>
      </c>
    </row>
    <row r="19" ht="13.5" customHeight="1">
      <c r="A19" s="77"/>
    </row>
    <row r="21" spans="1:2" ht="13.5" customHeight="1">
      <c r="A21" s="77" t="s">
        <v>104</v>
      </c>
      <c r="B21" s="78" t="s">
        <v>105</v>
      </c>
    </row>
    <row r="22" spans="1:2" ht="13.5" customHeight="1">
      <c r="A22" s="77"/>
      <c r="B22" s="75" t="s">
        <v>106</v>
      </c>
    </row>
    <row r="23" ht="13.5" customHeight="1">
      <c r="A23" s="77"/>
    </row>
    <row r="25" spans="1:2" ht="13.5" customHeight="1">
      <c r="A25" s="77" t="s">
        <v>107</v>
      </c>
      <c r="B25" s="78" t="s">
        <v>108</v>
      </c>
    </row>
    <row r="26" ht="12.75">
      <c r="B26" s="75" t="s">
        <v>218</v>
      </c>
    </row>
    <row r="27" ht="12.75">
      <c r="B27" s="75" t="s">
        <v>219</v>
      </c>
    </row>
    <row r="30" spans="1:2" ht="12.75">
      <c r="A30" s="77" t="s">
        <v>109</v>
      </c>
      <c r="B30" s="78" t="s">
        <v>110</v>
      </c>
    </row>
    <row r="31" spans="1:2" ht="12.75">
      <c r="A31" s="77"/>
      <c r="B31" s="75" t="s">
        <v>232</v>
      </c>
    </row>
    <row r="32" spans="1:2" ht="12.75">
      <c r="A32" s="77"/>
      <c r="B32" s="75" t="s">
        <v>220</v>
      </c>
    </row>
    <row r="33" ht="12.75">
      <c r="A33" s="77"/>
    </row>
    <row r="34" ht="12.75">
      <c r="A34" s="77"/>
    </row>
    <row r="35" spans="1:2" ht="12.75">
      <c r="A35" s="77" t="s">
        <v>111</v>
      </c>
      <c r="B35" s="78" t="s">
        <v>175</v>
      </c>
    </row>
    <row r="36" spans="1:2" ht="12.75">
      <c r="A36" s="77"/>
      <c r="B36" s="75" t="s">
        <v>221</v>
      </c>
    </row>
    <row r="37" ht="12.75">
      <c r="B37" s="75" t="s">
        <v>208</v>
      </c>
    </row>
    <row r="39" ht="12.75">
      <c r="B39" s="79"/>
    </row>
    <row r="40" spans="1:2" ht="13.5" customHeight="1">
      <c r="A40" s="80" t="s">
        <v>112</v>
      </c>
      <c r="B40" s="78" t="s">
        <v>113</v>
      </c>
    </row>
    <row r="41" spans="1:2" ht="13.5" customHeight="1">
      <c r="A41" s="77"/>
      <c r="B41" s="75" t="s">
        <v>222</v>
      </c>
    </row>
    <row r="42" ht="12.75">
      <c r="A42" s="77"/>
    </row>
    <row r="43" ht="12.75">
      <c r="A43" s="77"/>
    </row>
    <row r="44" spans="1:2" ht="12.75">
      <c r="A44" s="77" t="s">
        <v>114</v>
      </c>
      <c r="B44" s="78" t="s">
        <v>115</v>
      </c>
    </row>
    <row r="45" spans="1:2" ht="12.75">
      <c r="A45" s="77"/>
      <c r="B45" s="78"/>
    </row>
    <row r="46" spans="1:8" ht="12.75">
      <c r="A46" s="77"/>
      <c r="B46" s="78" t="s">
        <v>116</v>
      </c>
      <c r="E46" s="122"/>
      <c r="F46" s="126" t="s">
        <v>214</v>
      </c>
      <c r="G46" s="126"/>
      <c r="H46" s="122"/>
    </row>
    <row r="47" spans="1:8" ht="12.75">
      <c r="A47" s="77"/>
      <c r="B47" s="78"/>
      <c r="E47" s="122"/>
      <c r="F47" s="127" t="s">
        <v>191</v>
      </c>
      <c r="G47" s="126"/>
      <c r="H47" s="122"/>
    </row>
    <row r="48" spans="1:7" ht="27" customHeight="1">
      <c r="A48" s="77"/>
      <c r="B48" s="81" t="s">
        <v>117</v>
      </c>
      <c r="F48" s="82" t="s">
        <v>7</v>
      </c>
      <c r="G48" s="114" t="s">
        <v>174</v>
      </c>
    </row>
    <row r="49" spans="1:7" ht="12.75">
      <c r="A49" s="77"/>
      <c r="B49" s="81"/>
      <c r="F49" s="83" t="s">
        <v>6</v>
      </c>
      <c r="G49" s="83" t="s">
        <v>6</v>
      </c>
    </row>
    <row r="50" spans="1:7" ht="12.75">
      <c r="A50" s="77"/>
      <c r="B50" s="81"/>
      <c r="F50" s="83"/>
      <c r="G50" s="83"/>
    </row>
    <row r="51" spans="1:7" ht="12.75">
      <c r="A51" s="77"/>
      <c r="B51" s="84" t="s">
        <v>118</v>
      </c>
      <c r="F51" s="85">
        <v>645</v>
      </c>
      <c r="G51" s="86">
        <v>97</v>
      </c>
    </row>
    <row r="52" spans="1:7" ht="12.75">
      <c r="A52" s="77"/>
      <c r="B52" s="84" t="s">
        <v>119</v>
      </c>
      <c r="F52" s="85">
        <v>6400</v>
      </c>
      <c r="G52" s="85">
        <v>2313</v>
      </c>
    </row>
    <row r="53" spans="1:7" ht="12.75">
      <c r="A53" s="77"/>
      <c r="B53" s="84" t="s">
        <v>120</v>
      </c>
      <c r="F53" s="85">
        <v>7368</v>
      </c>
      <c r="G53" s="86">
        <v>3657</v>
      </c>
    </row>
    <row r="54" spans="1:7" ht="12.75">
      <c r="A54" s="77"/>
      <c r="B54" s="87"/>
      <c r="D54" s="76"/>
      <c r="F54" s="88">
        <f>SUM(F51:F53)</f>
        <v>14413</v>
      </c>
      <c r="G54" s="88">
        <f>SUM(G51:G53)</f>
        <v>6067</v>
      </c>
    </row>
    <row r="55" spans="1:7" ht="12.75">
      <c r="A55" s="77"/>
      <c r="B55" s="75" t="s">
        <v>121</v>
      </c>
      <c r="D55" s="76"/>
      <c r="E55" s="76"/>
      <c r="F55" s="85">
        <v>-1137</v>
      </c>
      <c r="G55" s="86">
        <v>-15</v>
      </c>
    </row>
    <row r="56" spans="1:7" ht="12.75">
      <c r="A56" s="77"/>
      <c r="B56" s="87"/>
      <c r="D56" s="76"/>
      <c r="F56" s="88">
        <f>SUM(F54:F55)</f>
        <v>13276</v>
      </c>
      <c r="G56" s="88">
        <f>SUM(G54:G55)</f>
        <v>6052</v>
      </c>
    </row>
    <row r="57" spans="1:7" ht="12.75">
      <c r="A57" s="77"/>
      <c r="B57" s="87" t="s">
        <v>15</v>
      </c>
      <c r="D57" s="76"/>
      <c r="E57" s="76"/>
      <c r="F57" s="89">
        <v>0</v>
      </c>
      <c r="G57" s="90">
        <v>-29</v>
      </c>
    </row>
    <row r="58" spans="1:7" ht="12.75">
      <c r="A58" s="77"/>
      <c r="B58" s="87" t="s">
        <v>122</v>
      </c>
      <c r="D58" s="76"/>
      <c r="E58" s="76"/>
      <c r="F58" s="89">
        <v>0</v>
      </c>
      <c r="G58" s="90">
        <v>205</v>
      </c>
    </row>
    <row r="59" spans="1:7" ht="12.75">
      <c r="A59" s="77"/>
      <c r="B59" s="75" t="s">
        <v>16</v>
      </c>
      <c r="D59" s="76"/>
      <c r="E59" s="76"/>
      <c r="F59" s="91">
        <v>0</v>
      </c>
      <c r="G59" s="92">
        <v>-98</v>
      </c>
    </row>
    <row r="60" spans="1:7" ht="13.5" thickBot="1">
      <c r="A60" s="77"/>
      <c r="B60" s="87"/>
      <c r="D60" s="76"/>
      <c r="F60" s="93">
        <f>SUM(F56:F59)</f>
        <v>13276</v>
      </c>
      <c r="G60" s="93">
        <f>SUM(G56:G59)</f>
        <v>6130</v>
      </c>
    </row>
    <row r="61" spans="1:7" ht="13.5" thickTop="1">
      <c r="A61" s="77"/>
      <c r="B61" s="87"/>
      <c r="D61" s="76"/>
      <c r="E61" s="76"/>
      <c r="F61" s="94"/>
      <c r="G61" s="94"/>
    </row>
    <row r="62" ht="12.75">
      <c r="A62" s="77"/>
    </row>
    <row r="63" spans="1:2" ht="12.75">
      <c r="A63" s="77" t="s">
        <v>123</v>
      </c>
      <c r="B63" s="78" t="s">
        <v>24</v>
      </c>
    </row>
    <row r="64" ht="12.75">
      <c r="B64" s="75" t="s">
        <v>124</v>
      </c>
    </row>
    <row r="67" spans="1:2" ht="12.75">
      <c r="A67" s="77" t="s">
        <v>125</v>
      </c>
      <c r="B67" s="78" t="s">
        <v>179</v>
      </c>
    </row>
    <row r="68" spans="1:2" ht="12.75">
      <c r="A68" s="77"/>
      <c r="B68" s="75" t="s">
        <v>223</v>
      </c>
    </row>
    <row r="69" ht="12.75">
      <c r="B69" s="75" t="s">
        <v>211</v>
      </c>
    </row>
    <row r="71" ht="12.75">
      <c r="B71" s="79"/>
    </row>
    <row r="72" spans="1:2" ht="12.75">
      <c r="A72" s="77" t="s">
        <v>126</v>
      </c>
      <c r="B72" s="78" t="s">
        <v>127</v>
      </c>
    </row>
    <row r="73" spans="1:2" ht="12.75">
      <c r="A73" s="77"/>
      <c r="B73" s="75" t="s">
        <v>224</v>
      </c>
    </row>
    <row r="74" ht="12.75">
      <c r="B74" s="79"/>
    </row>
    <row r="75" ht="12.75">
      <c r="B75" s="79"/>
    </row>
    <row r="76" spans="1:2" ht="12.75">
      <c r="A76" s="77" t="s">
        <v>128</v>
      </c>
      <c r="B76" s="78" t="s">
        <v>129</v>
      </c>
    </row>
    <row r="77" ht="12.75">
      <c r="B77" s="75" t="s">
        <v>209</v>
      </c>
    </row>
    <row r="78" ht="12.75">
      <c r="B78" s="75" t="s">
        <v>210</v>
      </c>
    </row>
    <row r="80" ht="12.75">
      <c r="A80" s="75"/>
    </row>
    <row r="81" ht="12.75">
      <c r="A81" s="75"/>
    </row>
    <row r="82" ht="12.75">
      <c r="A82" s="75"/>
    </row>
    <row r="83" ht="12.75">
      <c r="A83" s="75"/>
    </row>
    <row r="84" ht="12.75">
      <c r="A84" s="75"/>
    </row>
  </sheetData>
  <mergeCells count="2">
    <mergeCell ref="F46:G46"/>
    <mergeCell ref="F47:G47"/>
  </mergeCells>
  <printOptions/>
  <pageMargins left="0.75" right="0.5" top="1" bottom="1" header="0.5" footer="0.5"/>
  <pageSetup firstPageNumber="5" useFirstPageNumber="1" horizontalDpi="600" verticalDpi="600" orientation="portrait" scale="80" r:id="rId1"/>
  <headerFooter alignWithMargins="0">
    <oddFooter>&amp;C&amp;"Microsoft Sans Serif,Regular"&amp;P</oddFooter>
  </headerFooter>
  <rowBreaks count="1" manualBreakCount="1">
    <brk id="6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51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5.57421875" style="97" customWidth="1"/>
    <col min="2" max="2" width="4.8515625" style="96" customWidth="1"/>
    <col min="3" max="3" width="3.57421875" style="96" customWidth="1"/>
    <col min="4" max="4" width="4.421875" style="96" customWidth="1"/>
    <col min="5" max="5" width="15.57421875" style="96" customWidth="1"/>
    <col min="6" max="6" width="9.140625" style="96" customWidth="1"/>
    <col min="7" max="7" width="13.28125" style="96" customWidth="1"/>
    <col min="8" max="8" width="1.28515625" style="96" customWidth="1"/>
    <col min="9" max="9" width="11.7109375" style="96" customWidth="1"/>
    <col min="10" max="10" width="1.28515625" style="96" customWidth="1"/>
    <col min="11" max="11" width="14.28125" style="96" customWidth="1"/>
    <col min="12" max="12" width="1.28515625" style="96" customWidth="1"/>
    <col min="13" max="13" width="14.7109375" style="96" customWidth="1"/>
    <col min="14" max="14" width="15.7109375" style="96" customWidth="1"/>
    <col min="15" max="16384" width="8.8515625" style="96" customWidth="1"/>
  </cols>
  <sheetData>
    <row r="1" ht="15">
      <c r="A1" s="95" t="s">
        <v>93</v>
      </c>
    </row>
    <row r="2" ht="15">
      <c r="A2" s="95" t="s">
        <v>94</v>
      </c>
    </row>
    <row r="3" ht="15">
      <c r="A3" s="95" t="s">
        <v>195</v>
      </c>
    </row>
    <row r="4" ht="15">
      <c r="A4" s="95"/>
    </row>
    <row r="5" spans="1:2" ht="15" customHeight="1">
      <c r="A5" s="97" t="s">
        <v>130</v>
      </c>
      <c r="B5" s="77" t="s">
        <v>187</v>
      </c>
    </row>
    <row r="8" spans="1:2" ht="12.75">
      <c r="A8" s="97" t="s">
        <v>131</v>
      </c>
      <c r="B8" s="77" t="s">
        <v>215</v>
      </c>
    </row>
    <row r="9" ht="12.75">
      <c r="B9" s="76" t="s">
        <v>246</v>
      </c>
    </row>
    <row r="10" spans="2:14" ht="12.75">
      <c r="B10" s="75" t="s">
        <v>247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2:14" ht="12.75">
      <c r="B11" s="75" t="s">
        <v>248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2:14" ht="12.75">
      <c r="B12" s="75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2:14" ht="12.75">
      <c r="B13" s="75" t="s">
        <v>226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2:14" ht="12.75">
      <c r="B14" s="75" t="s">
        <v>204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2:14" ht="12.75">
      <c r="B15" s="75" t="s">
        <v>203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3:14" ht="12.75"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8" spans="1:2" ht="12.75">
      <c r="A18" s="97" t="s">
        <v>132</v>
      </c>
      <c r="B18" s="77" t="s">
        <v>133</v>
      </c>
    </row>
    <row r="19" ht="12.75">
      <c r="B19" s="76" t="s">
        <v>227</v>
      </c>
    </row>
    <row r="20" ht="12.75">
      <c r="B20" s="76" t="s">
        <v>228</v>
      </c>
    </row>
    <row r="21" ht="12.75">
      <c r="B21" s="76" t="s">
        <v>267</v>
      </c>
    </row>
    <row r="22" ht="12.75">
      <c r="B22" s="76"/>
    </row>
    <row r="24" spans="1:2" ht="12.75">
      <c r="A24" s="97" t="s">
        <v>134</v>
      </c>
      <c r="B24" s="77" t="s">
        <v>135</v>
      </c>
    </row>
    <row r="25" spans="2:14" ht="12.75">
      <c r="B25" s="75" t="s">
        <v>136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2:14" ht="12.75">
      <c r="B26" s="75" t="s">
        <v>137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9" spans="1:2" ht="12.75">
      <c r="A29" s="97" t="s">
        <v>138</v>
      </c>
      <c r="B29" s="77" t="s">
        <v>139</v>
      </c>
    </row>
    <row r="30" ht="12.75">
      <c r="B30" s="76" t="s">
        <v>225</v>
      </c>
    </row>
    <row r="33" spans="1:2" ht="12.75">
      <c r="A33" s="97" t="s">
        <v>140</v>
      </c>
      <c r="B33" s="77" t="s">
        <v>37</v>
      </c>
    </row>
    <row r="34" spans="7:13" ht="12.75">
      <c r="G34" s="128" t="s">
        <v>141</v>
      </c>
      <c r="H34" s="128"/>
      <c r="I34" s="128"/>
      <c r="K34" s="128" t="s">
        <v>142</v>
      </c>
      <c r="L34" s="128"/>
      <c r="M34" s="128"/>
    </row>
    <row r="35" spans="7:13" ht="12.75">
      <c r="G35" s="100" t="s">
        <v>191</v>
      </c>
      <c r="H35" s="100"/>
      <c r="I35" s="100" t="s">
        <v>192</v>
      </c>
      <c r="J35" s="100"/>
      <c r="K35" s="100" t="s">
        <v>191</v>
      </c>
      <c r="L35" s="100"/>
      <c r="M35" s="100" t="s">
        <v>192</v>
      </c>
    </row>
    <row r="36" spans="7:13" ht="12.75">
      <c r="G36" s="101" t="s">
        <v>6</v>
      </c>
      <c r="I36" s="101" t="s">
        <v>6</v>
      </c>
      <c r="K36" s="101" t="s">
        <v>6</v>
      </c>
      <c r="M36" s="101" t="s">
        <v>6</v>
      </c>
    </row>
    <row r="37" ht="12.75">
      <c r="B37" s="102" t="s">
        <v>143</v>
      </c>
    </row>
    <row r="38" spans="3:4" ht="12.75">
      <c r="C38" s="102" t="s">
        <v>198</v>
      </c>
      <c r="D38" s="102"/>
    </row>
    <row r="39" spans="3:13" ht="12.75">
      <c r="C39" s="103" t="s">
        <v>37</v>
      </c>
      <c r="D39" s="103"/>
      <c r="G39" s="120">
        <v>368</v>
      </c>
      <c r="I39" s="120">
        <v>0</v>
      </c>
      <c r="K39" s="120">
        <v>1003</v>
      </c>
      <c r="M39" s="120">
        <v>0</v>
      </c>
    </row>
    <row r="40" spans="3:13" ht="12.75">
      <c r="C40" s="103" t="s">
        <v>44</v>
      </c>
      <c r="D40" s="103"/>
      <c r="G40" s="119">
        <v>48</v>
      </c>
      <c r="I40" s="121">
        <v>0</v>
      </c>
      <c r="K40" s="119">
        <v>48</v>
      </c>
      <c r="M40" s="121">
        <v>0</v>
      </c>
    </row>
    <row r="41" spans="2:13" ht="12.75">
      <c r="B41" s="103"/>
      <c r="G41" s="118">
        <f>SUM(G38:G40)</f>
        <v>416</v>
      </c>
      <c r="I41" s="118">
        <f>SUM(I38:I40)</f>
        <v>0</v>
      </c>
      <c r="K41" s="118">
        <f>SUM(K38:K40)</f>
        <v>1051</v>
      </c>
      <c r="M41" s="118">
        <f>SUM(M38:M40)</f>
        <v>0</v>
      </c>
    </row>
    <row r="42" spans="3:13" ht="12.75">
      <c r="C42" s="102" t="s">
        <v>199</v>
      </c>
      <c r="D42" s="102"/>
      <c r="G42" s="120"/>
      <c r="I42" s="120"/>
      <c r="K42" s="120"/>
      <c r="M42" s="120"/>
    </row>
    <row r="43" spans="3:13" ht="12.75">
      <c r="C43" s="103" t="s">
        <v>37</v>
      </c>
      <c r="D43" s="103"/>
      <c r="G43" s="120">
        <v>-48</v>
      </c>
      <c r="I43" s="120">
        <v>0</v>
      </c>
      <c r="K43" s="120">
        <v>-48</v>
      </c>
      <c r="M43" s="120">
        <v>0</v>
      </c>
    </row>
    <row r="44" spans="2:14" ht="13.5" thickBot="1">
      <c r="B44" s="103"/>
      <c r="G44" s="117">
        <f>SUM(G41:G43)</f>
        <v>368</v>
      </c>
      <c r="H44" s="98"/>
      <c r="I44" s="117">
        <f>SUM(I41:I43)</f>
        <v>0</v>
      </c>
      <c r="J44" s="98"/>
      <c r="K44" s="117">
        <f>SUM(K41:K43)</f>
        <v>1003</v>
      </c>
      <c r="L44" s="98"/>
      <c r="M44" s="117">
        <f>SUM(M41:M43)</f>
        <v>0</v>
      </c>
      <c r="N44" s="98"/>
    </row>
    <row r="45" ht="13.5" thickTop="1">
      <c r="B45" s="97"/>
    </row>
    <row r="46" ht="12.75">
      <c r="B46" s="75" t="s">
        <v>233</v>
      </c>
    </row>
    <row r="47" ht="12.75">
      <c r="B47" s="75" t="s">
        <v>234</v>
      </c>
    </row>
    <row r="48" ht="12.75">
      <c r="B48" s="76" t="s">
        <v>235</v>
      </c>
    </row>
    <row r="51" spans="1:2" ht="12.75">
      <c r="A51" s="97" t="s">
        <v>144</v>
      </c>
      <c r="B51" s="77" t="s">
        <v>145</v>
      </c>
    </row>
    <row r="52" ht="12.75">
      <c r="B52" s="76" t="s">
        <v>229</v>
      </c>
    </row>
    <row r="53" ht="12.75">
      <c r="B53" s="76" t="s">
        <v>236</v>
      </c>
    </row>
    <row r="54" ht="12.75">
      <c r="B54" s="76"/>
    </row>
    <row r="56" spans="1:2" ht="12.75">
      <c r="A56" s="97" t="s">
        <v>146</v>
      </c>
      <c r="B56" s="77" t="s">
        <v>147</v>
      </c>
    </row>
    <row r="57" ht="12.75">
      <c r="B57" s="76" t="s">
        <v>196</v>
      </c>
    </row>
    <row r="60" spans="1:2" ht="12.75">
      <c r="A60" s="97" t="s">
        <v>148</v>
      </c>
      <c r="B60" s="77" t="s">
        <v>245</v>
      </c>
    </row>
    <row r="61" ht="12.75">
      <c r="B61" s="77" t="s">
        <v>244</v>
      </c>
    </row>
    <row r="62" spans="2:4" ht="12.75">
      <c r="B62" s="77" t="s">
        <v>149</v>
      </c>
      <c r="C62" s="77" t="s">
        <v>217</v>
      </c>
      <c r="D62" s="77"/>
    </row>
    <row r="63" spans="2:14" ht="12.75">
      <c r="B63" s="99"/>
      <c r="C63" s="75" t="s">
        <v>200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98"/>
    </row>
    <row r="64" spans="2:14" ht="12.75">
      <c r="B64" s="99"/>
      <c r="C64" s="75" t="s">
        <v>201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98"/>
    </row>
    <row r="65" spans="2:14" ht="12.75">
      <c r="B65" s="99"/>
      <c r="C65" s="75" t="s">
        <v>202</v>
      </c>
      <c r="D65" s="75"/>
      <c r="E65" s="75"/>
      <c r="F65" s="75"/>
      <c r="G65" s="75"/>
      <c r="H65" s="75"/>
      <c r="J65" s="75"/>
      <c r="K65" s="75"/>
      <c r="L65" s="75"/>
      <c r="M65" s="75"/>
      <c r="N65" s="98"/>
    </row>
    <row r="66" spans="2:14" ht="12.75">
      <c r="B66" s="99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98"/>
    </row>
    <row r="67" spans="2:14" ht="12.75">
      <c r="B67" s="99"/>
      <c r="C67" s="75"/>
      <c r="D67" s="75"/>
      <c r="E67" s="75"/>
      <c r="F67" s="75"/>
      <c r="G67" s="75"/>
      <c r="H67" s="75"/>
      <c r="J67" s="75"/>
      <c r="K67" s="75"/>
      <c r="L67" s="75"/>
      <c r="M67" s="75"/>
      <c r="N67" s="98"/>
    </row>
    <row r="68" spans="2:14" ht="12.75">
      <c r="B68" s="97" t="s">
        <v>150</v>
      </c>
      <c r="C68" s="78" t="s">
        <v>273</v>
      </c>
      <c r="D68" s="78"/>
      <c r="E68" s="75"/>
      <c r="F68" s="75"/>
      <c r="G68" s="75"/>
      <c r="H68" s="75"/>
      <c r="J68" s="75"/>
      <c r="K68" s="75"/>
      <c r="L68" s="75"/>
      <c r="M68" s="75"/>
      <c r="N68" s="98"/>
    </row>
    <row r="69" spans="2:14" ht="12.75">
      <c r="B69" s="99"/>
      <c r="C69" s="75" t="s">
        <v>230</v>
      </c>
      <c r="D69" s="75"/>
      <c r="E69" s="75"/>
      <c r="F69" s="75"/>
      <c r="G69" s="75"/>
      <c r="H69" s="75"/>
      <c r="J69" s="75"/>
      <c r="K69" s="75"/>
      <c r="L69" s="75"/>
      <c r="M69" s="75"/>
      <c r="N69" s="98"/>
    </row>
    <row r="70" spans="2:14" ht="12.75">
      <c r="B70" s="99"/>
      <c r="C70" s="75" t="s">
        <v>258</v>
      </c>
      <c r="D70" s="75"/>
      <c r="E70" s="104"/>
      <c r="F70" s="104"/>
      <c r="G70" s="104"/>
      <c r="H70" s="104"/>
      <c r="J70" s="104"/>
      <c r="K70" s="104"/>
      <c r="L70" s="104"/>
      <c r="M70" s="104"/>
      <c r="N70" s="104"/>
    </row>
    <row r="71" spans="2:14" ht="12.75">
      <c r="B71" s="99"/>
      <c r="C71" s="75" t="s">
        <v>241</v>
      </c>
      <c r="D71" s="75"/>
      <c r="E71" s="104"/>
      <c r="F71" s="104"/>
      <c r="G71" s="104"/>
      <c r="H71" s="104"/>
      <c r="J71" s="104"/>
      <c r="K71" s="104"/>
      <c r="L71" s="104"/>
      <c r="M71" s="104"/>
      <c r="N71" s="104"/>
    </row>
    <row r="72" spans="2:14" ht="12.75">
      <c r="B72" s="99"/>
      <c r="C72" s="75"/>
      <c r="D72" s="75"/>
      <c r="E72" s="104"/>
      <c r="F72" s="104"/>
      <c r="G72" s="104"/>
      <c r="H72" s="104"/>
      <c r="J72" s="104"/>
      <c r="K72" s="104"/>
      <c r="L72" s="104"/>
      <c r="M72" s="104"/>
      <c r="N72" s="104"/>
    </row>
    <row r="73" spans="2:14" ht="12.75">
      <c r="B73" s="99"/>
      <c r="C73" s="75"/>
      <c r="D73" s="75"/>
      <c r="E73" s="104"/>
      <c r="F73" s="104"/>
      <c r="G73" s="104"/>
      <c r="H73" s="104"/>
      <c r="J73" s="104"/>
      <c r="K73" s="104"/>
      <c r="L73" s="104"/>
      <c r="M73" s="104"/>
      <c r="N73" s="104"/>
    </row>
    <row r="74" spans="2:14" ht="12.75">
      <c r="B74" s="97" t="s">
        <v>151</v>
      </c>
      <c r="C74" s="78" t="s">
        <v>243</v>
      </c>
      <c r="D74" s="78"/>
      <c r="E74" s="104"/>
      <c r="F74" s="104"/>
      <c r="G74" s="104"/>
      <c r="H74" s="104"/>
      <c r="J74" s="104"/>
      <c r="K74" s="104"/>
      <c r="L74" s="104"/>
      <c r="M74" s="104"/>
      <c r="N74" s="104"/>
    </row>
    <row r="75" spans="2:14" ht="12.75">
      <c r="B75" s="97"/>
      <c r="C75" s="78" t="s">
        <v>268</v>
      </c>
      <c r="D75" s="78"/>
      <c r="E75" s="104"/>
      <c r="F75" s="104"/>
      <c r="G75" s="104"/>
      <c r="H75" s="104"/>
      <c r="J75" s="104"/>
      <c r="K75" s="104"/>
      <c r="L75" s="104"/>
      <c r="M75" s="104"/>
      <c r="N75" s="104"/>
    </row>
    <row r="76" spans="2:14" ht="12.75">
      <c r="B76" s="99"/>
      <c r="C76" s="75" t="s">
        <v>242</v>
      </c>
      <c r="D76" s="75"/>
      <c r="E76" s="104"/>
      <c r="F76" s="104"/>
      <c r="G76" s="104"/>
      <c r="H76" s="104"/>
      <c r="J76" s="104"/>
      <c r="K76" s="104"/>
      <c r="L76" s="104"/>
      <c r="M76" s="104"/>
      <c r="N76" s="104"/>
    </row>
    <row r="77" spans="2:14" ht="12.75">
      <c r="B77" s="99"/>
      <c r="C77" s="75" t="s">
        <v>249</v>
      </c>
      <c r="D77" s="75" t="s">
        <v>251</v>
      </c>
      <c r="E77" s="104"/>
      <c r="F77" s="104"/>
      <c r="G77" s="104"/>
      <c r="H77" s="104"/>
      <c r="J77" s="104"/>
      <c r="K77" s="104"/>
      <c r="L77" s="104"/>
      <c r="M77" s="104"/>
      <c r="N77" s="104"/>
    </row>
    <row r="78" spans="2:14" ht="12.75">
      <c r="B78" s="99"/>
      <c r="C78" s="75" t="s">
        <v>250</v>
      </c>
      <c r="D78" s="75" t="s">
        <v>253</v>
      </c>
      <c r="E78" s="104"/>
      <c r="F78" s="104"/>
      <c r="G78" s="104"/>
      <c r="H78" s="104"/>
      <c r="J78" s="104"/>
      <c r="K78" s="104"/>
      <c r="L78" s="104"/>
      <c r="M78" s="104"/>
      <c r="N78" s="104"/>
    </row>
    <row r="79" spans="2:14" ht="12.75">
      <c r="B79" s="99"/>
      <c r="C79" s="75"/>
      <c r="D79" s="75" t="s">
        <v>254</v>
      </c>
      <c r="E79" s="104"/>
      <c r="F79" s="104"/>
      <c r="G79" s="104"/>
      <c r="H79" s="104"/>
      <c r="J79" s="104"/>
      <c r="K79" s="104"/>
      <c r="L79" s="104"/>
      <c r="M79" s="104"/>
      <c r="N79" s="104"/>
    </row>
    <row r="80" spans="2:14" ht="12.75">
      <c r="B80" s="99"/>
      <c r="C80" s="75"/>
      <c r="D80" s="75" t="s">
        <v>269</v>
      </c>
      <c r="E80" s="104"/>
      <c r="F80" s="104"/>
      <c r="G80" s="104"/>
      <c r="H80" s="104"/>
      <c r="J80" s="104"/>
      <c r="K80" s="104"/>
      <c r="L80" s="104"/>
      <c r="M80" s="104"/>
      <c r="N80" s="104"/>
    </row>
    <row r="81" spans="2:14" ht="12.75">
      <c r="B81" s="99"/>
      <c r="C81" s="75"/>
      <c r="D81" s="75"/>
      <c r="E81" s="104"/>
      <c r="F81" s="104"/>
      <c r="G81" s="104"/>
      <c r="H81" s="104"/>
      <c r="J81" s="104"/>
      <c r="K81" s="104"/>
      <c r="L81" s="104"/>
      <c r="M81" s="104"/>
      <c r="N81" s="104"/>
    </row>
    <row r="82" spans="2:14" ht="12.75">
      <c r="B82" s="99"/>
      <c r="C82" s="75" t="s">
        <v>252</v>
      </c>
      <c r="D82" s="75" t="s">
        <v>256</v>
      </c>
      <c r="E82" s="104"/>
      <c r="F82" s="104"/>
      <c r="G82" s="104"/>
      <c r="H82" s="104"/>
      <c r="J82" s="104"/>
      <c r="K82" s="104"/>
      <c r="L82" s="104"/>
      <c r="M82" s="104"/>
      <c r="N82" s="104"/>
    </row>
    <row r="83" spans="2:14" ht="12.75">
      <c r="B83" s="99"/>
      <c r="C83" s="75"/>
      <c r="D83" s="75" t="s">
        <v>261</v>
      </c>
      <c r="E83" s="104"/>
      <c r="F83" s="104"/>
      <c r="G83" s="104"/>
      <c r="H83" s="104"/>
      <c r="J83" s="104"/>
      <c r="K83" s="104"/>
      <c r="L83" s="104"/>
      <c r="M83" s="104"/>
      <c r="N83" s="104"/>
    </row>
    <row r="84" spans="2:14" ht="12.75">
      <c r="B84" s="99"/>
      <c r="C84" s="75"/>
      <c r="D84" s="75"/>
      <c r="E84" s="104"/>
      <c r="F84" s="104"/>
      <c r="G84" s="104"/>
      <c r="H84" s="104"/>
      <c r="J84" s="104"/>
      <c r="K84" s="104"/>
      <c r="L84" s="104"/>
      <c r="M84" s="104"/>
      <c r="N84" s="104"/>
    </row>
    <row r="85" spans="2:14" ht="12.75">
      <c r="B85" s="99"/>
      <c r="C85" s="75" t="s">
        <v>255</v>
      </c>
      <c r="D85" s="75" t="s">
        <v>270</v>
      </c>
      <c r="E85" s="104"/>
      <c r="F85" s="104"/>
      <c r="G85" s="104"/>
      <c r="H85" s="104"/>
      <c r="J85" s="104"/>
      <c r="K85" s="104"/>
      <c r="L85" s="104"/>
      <c r="M85" s="104"/>
      <c r="N85" s="104"/>
    </row>
    <row r="86" spans="2:14" ht="12.75">
      <c r="B86" s="99"/>
      <c r="C86" s="75"/>
      <c r="D86" s="75" t="s">
        <v>271</v>
      </c>
      <c r="E86" s="104"/>
      <c r="F86" s="104"/>
      <c r="G86" s="104"/>
      <c r="H86" s="104"/>
      <c r="J86" s="104"/>
      <c r="K86" s="104"/>
      <c r="L86" s="104"/>
      <c r="M86" s="104"/>
      <c r="N86" s="104"/>
    </row>
    <row r="87" spans="2:14" ht="12.75">
      <c r="B87" s="99"/>
      <c r="C87" s="75"/>
      <c r="D87" s="75" t="s">
        <v>272</v>
      </c>
      <c r="E87" s="104"/>
      <c r="F87" s="104"/>
      <c r="G87" s="104"/>
      <c r="H87" s="104"/>
      <c r="J87" s="104"/>
      <c r="K87" s="104"/>
      <c r="L87" s="104"/>
      <c r="M87" s="104"/>
      <c r="N87" s="104"/>
    </row>
    <row r="88" spans="2:14" ht="12.75">
      <c r="B88" s="99"/>
      <c r="C88" s="75"/>
      <c r="D88" s="75"/>
      <c r="E88" s="104"/>
      <c r="F88" s="104"/>
      <c r="G88" s="104"/>
      <c r="H88" s="104"/>
      <c r="J88" s="104"/>
      <c r="K88" s="104"/>
      <c r="L88" s="104"/>
      <c r="M88" s="104"/>
      <c r="N88" s="104"/>
    </row>
    <row r="89" spans="2:14" ht="12.75">
      <c r="B89" s="97"/>
      <c r="C89" s="75"/>
      <c r="D89" s="75"/>
      <c r="E89" s="104"/>
      <c r="F89" s="104"/>
      <c r="G89" s="104"/>
      <c r="H89" s="104"/>
      <c r="J89" s="104"/>
      <c r="K89" s="104"/>
      <c r="L89" s="104"/>
      <c r="M89" s="104"/>
      <c r="N89" s="104"/>
    </row>
    <row r="90" spans="2:14" ht="12.75">
      <c r="B90" s="97" t="s">
        <v>216</v>
      </c>
      <c r="C90" s="78" t="s">
        <v>152</v>
      </c>
      <c r="D90" s="78"/>
      <c r="E90" s="98"/>
      <c r="F90" s="98"/>
      <c r="G90" s="98"/>
      <c r="H90" s="98"/>
      <c r="I90" s="98"/>
      <c r="J90" s="98"/>
      <c r="K90" s="98"/>
      <c r="L90" s="98"/>
      <c r="M90" s="98"/>
      <c r="N90" s="98"/>
    </row>
    <row r="91" spans="2:14" ht="12.75">
      <c r="B91" s="77"/>
      <c r="C91" s="75" t="s">
        <v>237</v>
      </c>
      <c r="D91" s="75"/>
      <c r="E91" s="98"/>
      <c r="F91" s="98"/>
      <c r="G91" s="98"/>
      <c r="H91" s="98"/>
      <c r="I91" s="98"/>
      <c r="J91" s="98"/>
      <c r="K91" s="98"/>
      <c r="L91" s="98"/>
      <c r="M91" s="98"/>
      <c r="N91" s="98"/>
    </row>
    <row r="92" spans="2:14" ht="12.75">
      <c r="B92" s="77"/>
      <c r="C92" s="75" t="s">
        <v>238</v>
      </c>
      <c r="D92" s="75"/>
      <c r="E92" s="98"/>
      <c r="F92" s="98"/>
      <c r="G92" s="98"/>
      <c r="H92" s="98"/>
      <c r="I92" s="98"/>
      <c r="J92" s="98"/>
      <c r="K92" s="98"/>
      <c r="L92" s="98"/>
      <c r="M92" s="98"/>
      <c r="N92" s="98"/>
    </row>
    <row r="93" spans="3:14" ht="12.75"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  <row r="94" spans="3:14" ht="53.25" customHeight="1">
      <c r="C94" s="98"/>
      <c r="D94" s="98"/>
      <c r="E94" s="98"/>
      <c r="F94" s="98"/>
      <c r="G94" s="98"/>
      <c r="H94" s="98"/>
      <c r="I94" s="98"/>
      <c r="J94" s="129" t="s">
        <v>184</v>
      </c>
      <c r="K94" s="129"/>
      <c r="L94" s="98"/>
      <c r="M94" s="83" t="s">
        <v>153</v>
      </c>
      <c r="N94" s="98"/>
    </row>
    <row r="95" spans="3:14" ht="12.75">
      <c r="C95" s="98"/>
      <c r="D95" s="98"/>
      <c r="E95" s="98"/>
      <c r="F95" s="98"/>
      <c r="G95" s="98"/>
      <c r="H95" s="98"/>
      <c r="I95" s="98"/>
      <c r="J95" s="98"/>
      <c r="K95" s="83" t="s">
        <v>6</v>
      </c>
      <c r="L95" s="98"/>
      <c r="M95" s="83" t="s">
        <v>6</v>
      </c>
      <c r="N95" s="98"/>
    </row>
    <row r="96" spans="2:14" ht="12.75">
      <c r="B96" s="77"/>
      <c r="C96" s="75" t="s">
        <v>182</v>
      </c>
      <c r="D96" s="75"/>
      <c r="F96" s="98"/>
      <c r="G96" s="98"/>
      <c r="H96" s="98"/>
      <c r="I96" s="98"/>
      <c r="J96" s="98"/>
      <c r="K96" s="105">
        <v>8000</v>
      </c>
      <c r="L96" s="98"/>
      <c r="M96" s="105">
        <v>2500</v>
      </c>
      <c r="N96" s="98"/>
    </row>
    <row r="97" spans="2:14" ht="12.75">
      <c r="B97" s="77"/>
      <c r="C97" s="75" t="s">
        <v>183</v>
      </c>
      <c r="D97" s="75"/>
      <c r="F97" s="98"/>
      <c r="G97" s="98"/>
      <c r="H97" s="98"/>
      <c r="I97" s="98"/>
      <c r="J97" s="98"/>
      <c r="K97" s="105"/>
      <c r="L97" s="98"/>
      <c r="M97" s="105"/>
      <c r="N97" s="98"/>
    </row>
    <row r="98" spans="3:14" ht="12.75">
      <c r="C98" s="98"/>
      <c r="D98" s="98"/>
      <c r="F98" s="98"/>
      <c r="G98" s="98"/>
      <c r="H98" s="98"/>
      <c r="I98" s="98"/>
      <c r="J98" s="98"/>
      <c r="K98" s="105"/>
      <c r="L98" s="98"/>
      <c r="M98" s="105"/>
      <c r="N98" s="98"/>
    </row>
    <row r="99" spans="2:14" ht="12.75">
      <c r="B99" s="77"/>
      <c r="C99" s="75" t="s">
        <v>154</v>
      </c>
      <c r="D99" s="75"/>
      <c r="F99" s="98"/>
      <c r="G99" s="98"/>
      <c r="H99" s="98"/>
      <c r="I99" s="98"/>
      <c r="J99" s="98"/>
      <c r="K99" s="105">
        <v>3000</v>
      </c>
      <c r="L99" s="98"/>
      <c r="M99" s="105">
        <v>3576</v>
      </c>
      <c r="N99" s="98"/>
    </row>
    <row r="100" spans="3:14" ht="12.75">
      <c r="C100" s="98"/>
      <c r="D100" s="98"/>
      <c r="F100" s="98"/>
      <c r="G100" s="98"/>
      <c r="H100" s="98"/>
      <c r="I100" s="98"/>
      <c r="J100" s="98"/>
      <c r="K100" s="105"/>
      <c r="L100" s="98"/>
      <c r="M100" s="105"/>
      <c r="N100" s="98"/>
    </row>
    <row r="101" spans="2:14" ht="12.75">
      <c r="B101" s="77"/>
      <c r="C101" s="75" t="s">
        <v>155</v>
      </c>
      <c r="D101" s="75"/>
      <c r="F101" s="98"/>
      <c r="G101" s="98"/>
      <c r="H101" s="98"/>
      <c r="I101" s="98"/>
      <c r="J101" s="98"/>
      <c r="K101" s="105">
        <v>2000</v>
      </c>
      <c r="L101" s="98"/>
      <c r="M101" s="105">
        <v>160</v>
      </c>
      <c r="N101" s="98"/>
    </row>
    <row r="102" spans="3:14" ht="12.75">
      <c r="C102" s="98"/>
      <c r="D102" s="98"/>
      <c r="F102" s="98"/>
      <c r="G102" s="98"/>
      <c r="H102" s="98"/>
      <c r="I102" s="98"/>
      <c r="J102" s="98"/>
      <c r="K102" s="105"/>
      <c r="L102" s="98"/>
      <c r="M102" s="105"/>
      <c r="N102" s="98"/>
    </row>
    <row r="103" spans="2:14" ht="12.75">
      <c r="B103" s="77"/>
      <c r="C103" s="75" t="s">
        <v>156</v>
      </c>
      <c r="D103" s="75"/>
      <c r="F103" s="98"/>
      <c r="G103" s="98"/>
      <c r="H103" s="98"/>
      <c r="I103" s="98"/>
      <c r="J103" s="98"/>
      <c r="K103" s="105">
        <v>2000</v>
      </c>
      <c r="L103" s="98"/>
      <c r="M103" s="105">
        <v>1424</v>
      </c>
      <c r="N103" s="98" t="s">
        <v>257</v>
      </c>
    </row>
    <row r="104" spans="3:14" ht="13.5" thickBot="1">
      <c r="C104" s="98"/>
      <c r="D104" s="98"/>
      <c r="E104" s="98"/>
      <c r="F104" s="98"/>
      <c r="G104" s="98"/>
      <c r="H104" s="98"/>
      <c r="I104" s="98"/>
      <c r="J104" s="98"/>
      <c r="K104" s="106">
        <f>SUM(K96:K103)</f>
        <v>15000</v>
      </c>
      <c r="L104" s="98"/>
      <c r="M104" s="106">
        <f>SUM(M96:M103)</f>
        <v>7660</v>
      </c>
      <c r="N104" s="98"/>
    </row>
    <row r="105" spans="3:14" ht="13.5" thickTop="1">
      <c r="C105" s="98"/>
      <c r="D105" s="98"/>
      <c r="E105" s="98"/>
      <c r="F105" s="98"/>
      <c r="G105" s="98"/>
      <c r="H105" s="98"/>
      <c r="I105" s="98"/>
      <c r="J105" s="98"/>
      <c r="K105" s="123"/>
      <c r="L105" s="98"/>
      <c r="M105" s="123"/>
      <c r="N105" s="98"/>
    </row>
    <row r="106" spans="2:14" ht="12.75">
      <c r="B106" s="77"/>
      <c r="C106" s="75" t="s">
        <v>260</v>
      </c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07" spans="2:14" ht="12.75">
      <c r="B107" s="76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</row>
    <row r="108" spans="1:15" ht="12.75">
      <c r="A108" s="97" t="s">
        <v>157</v>
      </c>
      <c r="B108" s="77" t="s">
        <v>158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113"/>
    </row>
    <row r="109" spans="2:14" ht="12.75">
      <c r="B109" s="76" t="s">
        <v>240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0" spans="2:14" ht="12.75">
      <c r="B110" s="75" t="s">
        <v>239</v>
      </c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</row>
    <row r="111" spans="2:14" ht="12.75">
      <c r="B111" s="75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  <row r="112" spans="2:14" ht="12.75">
      <c r="B112" s="75"/>
      <c r="C112" s="98"/>
      <c r="D112" s="98"/>
      <c r="E112" s="98"/>
      <c r="F112" s="98"/>
      <c r="G112" s="98"/>
      <c r="H112" s="98"/>
      <c r="I112" s="98"/>
      <c r="J112" s="98"/>
      <c r="K112" s="114" t="s">
        <v>6</v>
      </c>
      <c r="L112" s="98"/>
      <c r="M112" s="98"/>
      <c r="N112" s="98"/>
    </row>
    <row r="113" spans="2:14" ht="12.75">
      <c r="B113" s="75" t="s">
        <v>177</v>
      </c>
      <c r="E113" s="98"/>
      <c r="F113" s="98"/>
      <c r="G113" s="98"/>
      <c r="H113" s="98"/>
      <c r="I113" s="98"/>
      <c r="J113" s="98"/>
      <c r="K113" s="105">
        <v>102</v>
      </c>
      <c r="L113" s="98"/>
      <c r="M113" s="98"/>
      <c r="N113" s="98"/>
    </row>
    <row r="114" spans="2:14" ht="12.75">
      <c r="B114" s="75"/>
      <c r="E114" s="98"/>
      <c r="F114" s="98"/>
      <c r="G114" s="98"/>
      <c r="H114" s="98"/>
      <c r="I114" s="98"/>
      <c r="J114" s="98"/>
      <c r="K114" s="105"/>
      <c r="L114" s="98"/>
      <c r="M114" s="98"/>
      <c r="N114" s="98"/>
    </row>
    <row r="115" spans="2:14" ht="12.75">
      <c r="B115" s="75" t="s">
        <v>178</v>
      </c>
      <c r="E115" s="98"/>
      <c r="F115" s="98"/>
      <c r="G115" s="98"/>
      <c r="H115" s="98"/>
      <c r="I115" s="98"/>
      <c r="J115" s="98"/>
      <c r="K115" s="105">
        <v>56</v>
      </c>
      <c r="L115" s="98"/>
      <c r="M115" s="98"/>
      <c r="N115" s="98"/>
    </row>
    <row r="116" spans="2:14" ht="13.5" thickBot="1">
      <c r="B116" s="76"/>
      <c r="C116" s="98"/>
      <c r="D116" s="98"/>
      <c r="E116" s="98"/>
      <c r="F116" s="98"/>
      <c r="G116" s="98"/>
      <c r="H116" s="98"/>
      <c r="I116" s="98"/>
      <c r="J116" s="98"/>
      <c r="K116" s="106">
        <f>SUM(K113:K115)</f>
        <v>158</v>
      </c>
      <c r="L116" s="98"/>
      <c r="M116" s="98"/>
      <c r="N116" s="98"/>
    </row>
    <row r="117" spans="2:14" ht="13.5" thickTop="1">
      <c r="B117" s="76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</row>
    <row r="118" spans="1:14" ht="12.75">
      <c r="A118" s="97" t="s">
        <v>159</v>
      </c>
      <c r="B118" s="77" t="s">
        <v>160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</row>
    <row r="119" spans="2:14" ht="12.75">
      <c r="B119" s="76" t="s">
        <v>161</v>
      </c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</row>
    <row r="120" spans="2:14" ht="12.75">
      <c r="B120" s="76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</row>
    <row r="121" spans="3:14" ht="12.75"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</row>
    <row r="122" spans="1:14" ht="12.75">
      <c r="A122" s="97" t="s">
        <v>162</v>
      </c>
      <c r="B122" s="77" t="s">
        <v>163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</row>
    <row r="123" spans="2:14" ht="12.75">
      <c r="B123" s="76" t="s">
        <v>274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</row>
    <row r="124" spans="2:14" ht="12.75">
      <c r="B124" s="76" t="s">
        <v>259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</row>
    <row r="125" spans="2:14" ht="12.75">
      <c r="B125" s="76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</row>
    <row r="126" spans="2:14" ht="12.75">
      <c r="B126" s="76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</row>
    <row r="127" spans="1:14" ht="13.5" customHeight="1">
      <c r="A127" s="97" t="s">
        <v>164</v>
      </c>
      <c r="B127" s="77" t="s">
        <v>165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</row>
    <row r="128" spans="2:14" ht="13.5" customHeight="1">
      <c r="B128" s="76" t="s">
        <v>231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</row>
    <row r="129" spans="2:14" ht="13.5" customHeight="1">
      <c r="B129" s="76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</row>
    <row r="130" spans="3:14" ht="13.5" customHeight="1"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</row>
    <row r="131" spans="1:14" ht="13.5" customHeight="1">
      <c r="A131" s="97" t="s">
        <v>166</v>
      </c>
      <c r="B131" s="77" t="s">
        <v>167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3:14" ht="14.25" customHeight="1">
      <c r="C132" s="98"/>
      <c r="D132" s="98"/>
      <c r="E132" s="98"/>
      <c r="F132" s="98"/>
      <c r="G132" s="128" t="s">
        <v>141</v>
      </c>
      <c r="H132" s="128"/>
      <c r="I132" s="128"/>
      <c r="K132" s="128" t="s">
        <v>142</v>
      </c>
      <c r="L132" s="128"/>
      <c r="M132" s="128"/>
      <c r="N132" s="107"/>
    </row>
    <row r="133" spans="3:14" ht="14.25" customHeight="1">
      <c r="C133" s="98"/>
      <c r="D133" s="98"/>
      <c r="E133" s="98"/>
      <c r="F133" s="98"/>
      <c r="G133" s="100" t="s">
        <v>191</v>
      </c>
      <c r="H133" s="100"/>
      <c r="I133" s="100" t="s">
        <v>192</v>
      </c>
      <c r="J133" s="100"/>
      <c r="K133" s="100" t="s">
        <v>191</v>
      </c>
      <c r="L133" s="100"/>
      <c r="M133" s="100" t="s">
        <v>192</v>
      </c>
      <c r="N133" s="98"/>
    </row>
    <row r="134" spans="3:14" ht="13.5" customHeight="1">
      <c r="C134" s="98"/>
      <c r="D134" s="98"/>
      <c r="E134" s="98"/>
      <c r="F134" s="98"/>
      <c r="G134" s="101"/>
      <c r="I134" s="101"/>
      <c r="K134" s="101"/>
      <c r="M134" s="101"/>
      <c r="N134" s="98"/>
    </row>
    <row r="135" spans="2:14" ht="12.75">
      <c r="B135" s="76" t="s">
        <v>168</v>
      </c>
      <c r="C135" s="98"/>
      <c r="D135" s="98"/>
      <c r="E135" s="98"/>
      <c r="F135" s="98"/>
      <c r="G135" s="108">
        <v>3027</v>
      </c>
      <c r="H135" s="98"/>
      <c r="I135" s="115">
        <v>0</v>
      </c>
      <c r="J135" s="98"/>
      <c r="K135" s="108">
        <v>5127</v>
      </c>
      <c r="L135" s="98"/>
      <c r="M135" s="115">
        <v>0</v>
      </c>
      <c r="N135" s="98"/>
    </row>
    <row r="136" spans="2:13" ht="12.75">
      <c r="B136" s="76" t="s">
        <v>169</v>
      </c>
      <c r="G136" s="108"/>
      <c r="I136" s="109"/>
      <c r="K136" s="109"/>
      <c r="M136" s="109"/>
    </row>
    <row r="137" spans="2:13" ht="12.75">
      <c r="B137" s="76" t="s">
        <v>170</v>
      </c>
      <c r="G137" s="108">
        <v>280000</v>
      </c>
      <c r="I137" s="115">
        <v>0</v>
      </c>
      <c r="K137" s="108">
        <v>273867</v>
      </c>
      <c r="M137" s="115">
        <v>0</v>
      </c>
    </row>
    <row r="138" spans="2:13" ht="12.75">
      <c r="B138" s="76" t="s">
        <v>20</v>
      </c>
      <c r="G138" s="110">
        <v>1.1</v>
      </c>
      <c r="I138" s="115">
        <v>0</v>
      </c>
      <c r="K138" s="110">
        <v>1.9</v>
      </c>
      <c r="M138" s="115">
        <v>0</v>
      </c>
    </row>
    <row r="139" spans="2:7" ht="12.75">
      <c r="B139" s="76"/>
      <c r="G139" s="98"/>
    </row>
    <row r="143" spans="1:11" ht="12.75">
      <c r="A143" s="111" t="s">
        <v>171</v>
      </c>
      <c r="K143" s="75"/>
    </row>
    <row r="144" ht="12.75">
      <c r="K144" s="75"/>
    </row>
    <row r="145" spans="1:11" ht="12.75">
      <c r="A145" s="111" t="s">
        <v>172</v>
      </c>
      <c r="B145" s="111"/>
      <c r="K145" s="75"/>
    </row>
    <row r="146" spans="1:11" ht="12.75">
      <c r="A146" s="111" t="s">
        <v>173</v>
      </c>
      <c r="B146" s="111"/>
      <c r="K146" s="75"/>
    </row>
    <row r="147" spans="1:11" ht="12.75">
      <c r="A147" s="112" t="s">
        <v>197</v>
      </c>
      <c r="B147" s="111"/>
      <c r="K147" s="75"/>
    </row>
    <row r="148" spans="1:14" ht="12.75">
      <c r="A148" s="112"/>
      <c r="B148" s="111"/>
      <c r="K148" s="75"/>
      <c r="L148" s="75"/>
      <c r="M148" s="75"/>
      <c r="N148" s="75"/>
    </row>
    <row r="149" spans="1:14" ht="12.75">
      <c r="A149" s="112"/>
      <c r="B149" s="111"/>
      <c r="K149" s="75"/>
      <c r="L149" s="75"/>
      <c r="M149" s="75"/>
      <c r="N149" s="75"/>
    </row>
    <row r="150" spans="1:14" ht="12.75">
      <c r="A150" s="112"/>
      <c r="B150" s="111"/>
      <c r="K150" s="75"/>
      <c r="L150" s="75"/>
      <c r="M150" s="75"/>
      <c r="N150" s="75"/>
    </row>
    <row r="151" spans="11:13" ht="12.75">
      <c r="K151" s="75"/>
      <c r="L151" s="75"/>
      <c r="M151" s="75"/>
    </row>
  </sheetData>
  <mergeCells count="5">
    <mergeCell ref="G132:I132"/>
    <mergeCell ref="K132:M132"/>
    <mergeCell ref="G34:I34"/>
    <mergeCell ref="K34:M34"/>
    <mergeCell ref="J94:K94"/>
  </mergeCells>
  <printOptions/>
  <pageMargins left="0.75" right="0.5" top="1" bottom="1" header="0.5" footer="0.5"/>
  <pageSetup firstPageNumber="7" useFirstPageNumber="1" horizontalDpi="600" verticalDpi="600" orientation="portrait" scale="80" r:id="rId1"/>
  <headerFooter alignWithMargins="0">
    <oddFooter>&amp;C&amp;"Microsoft Sans Serif,Regular"&amp;P</oddFooter>
  </headerFooter>
  <rowBreaks count="2" manualBreakCount="2">
    <brk id="58" max="13" man="1"/>
    <brk id="1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Symphony House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shirley.fong</dc:creator>
  <cp:keywords/>
  <dc:description/>
  <cp:lastModifiedBy>shirley.fong</cp:lastModifiedBy>
  <cp:lastPrinted>2003-08-21T09:56:18Z</cp:lastPrinted>
  <dcterms:created xsi:type="dcterms:W3CDTF">2003-05-12T06:42:48Z</dcterms:created>
  <dcterms:modified xsi:type="dcterms:W3CDTF">2003-08-21T09:56:23Z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