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5265" tabRatio="654" activeTab="0"/>
  </bookViews>
  <sheets>
    <sheet name="Cover" sheetId="1" r:id="rId1"/>
    <sheet name="Income statement" sheetId="2" r:id="rId2"/>
    <sheet name="Balance sheets" sheetId="3" r:id="rId3"/>
    <sheet name="changes in equity" sheetId="4" r:id="rId4"/>
    <sheet name="Cashflow statement" sheetId="5" r:id="rId5"/>
  </sheets>
  <definedNames/>
  <calcPr fullCalcOnLoad="1"/>
</workbook>
</file>

<file path=xl/sharedStrings.xml><?xml version="1.0" encoding="utf-8"?>
<sst xmlns="http://schemas.openxmlformats.org/spreadsheetml/2006/main" count="181" uniqueCount="132">
  <si>
    <t>DISCCOMP BERHAD</t>
  </si>
  <si>
    <t>Revenue</t>
  </si>
  <si>
    <t>Taxation</t>
  </si>
  <si>
    <t>Inventories</t>
  </si>
  <si>
    <t>Share Capital</t>
  </si>
  <si>
    <t>Reserves</t>
  </si>
  <si>
    <t>Condensed Consolidated Cash Flow Statements</t>
  </si>
  <si>
    <t>Non-cash items</t>
  </si>
  <si>
    <t>Operating profit before changes in working capital</t>
  </si>
  <si>
    <t>Capital</t>
  </si>
  <si>
    <t>Total</t>
  </si>
  <si>
    <t>RM'000</t>
  </si>
  <si>
    <t>Share</t>
  </si>
  <si>
    <t>3 months ended</t>
  </si>
  <si>
    <t>Interest expenses</t>
  </si>
  <si>
    <t>Interest income</t>
  </si>
  <si>
    <t>Other investments</t>
  </si>
  <si>
    <t>Intangible assets</t>
  </si>
  <si>
    <t>Current assets</t>
  </si>
  <si>
    <t>Current liabilities</t>
  </si>
  <si>
    <t>Minority shareholders' interests</t>
  </si>
  <si>
    <t>Deferred liabilities</t>
  </si>
  <si>
    <t>Distributable</t>
  </si>
  <si>
    <t>Reserve on</t>
  </si>
  <si>
    <t>Amortisation of reserve on consolidation</t>
  </si>
  <si>
    <t>(Company No.55420-P)</t>
  </si>
  <si>
    <t>Amount due from related companies</t>
  </si>
  <si>
    <t>(Incorporated in Malaysia)</t>
  </si>
  <si>
    <t>Operating expenses</t>
  </si>
  <si>
    <t>Depreciation and amortisation</t>
  </si>
  <si>
    <t>Cash flows from operating activities</t>
  </si>
  <si>
    <t>Changes in working capital:</t>
  </si>
  <si>
    <t>Net change in current assets</t>
  </si>
  <si>
    <t>Tax paid</t>
  </si>
  <si>
    <t>Cash flows from investing activities</t>
  </si>
  <si>
    <t>Proceeds from disposal of property, plant and equipment</t>
  </si>
  <si>
    <t>Purchase of property, plant and equipment</t>
  </si>
  <si>
    <t>Cash flows from financing activities</t>
  </si>
  <si>
    <t>Net change in current liabilities</t>
  </si>
  <si>
    <t>Other income</t>
  </si>
  <si>
    <t>Repayment of hire purchase liabilities</t>
  </si>
  <si>
    <t>INTERIM FINANCIAL REPORT</t>
  </si>
  <si>
    <t>(Unaudited)</t>
  </si>
  <si>
    <t>Operating loss</t>
  </si>
  <si>
    <t>-</t>
  </si>
  <si>
    <t>Net loss before tax</t>
  </si>
  <si>
    <t>Adjustment for non-cash items :-</t>
  </si>
  <si>
    <t>Net cash used in financing activities</t>
  </si>
  <si>
    <t>Loss before taxation</t>
  </si>
  <si>
    <t>Property, plant and equipment</t>
  </si>
  <si>
    <t>Trade and others receivables</t>
  </si>
  <si>
    <t>Trade and other payables</t>
  </si>
  <si>
    <t>Net cash (used in)/generated by investing activities</t>
  </si>
  <si>
    <t>Cash and cash equivalents at beginning of the period</t>
  </si>
  <si>
    <t>Cash and cash equivalents at end of the period</t>
  </si>
  <si>
    <t>Fixed deposits with licensed banks</t>
  </si>
  <si>
    <t>Cash and bank balances</t>
  </si>
  <si>
    <t>Cash and cash equivalents comprise:</t>
  </si>
  <si>
    <t>Bank overdraft</t>
  </si>
  <si>
    <t>Less : Fixed deposit pledged</t>
  </si>
  <si>
    <t>Loss after taxation</t>
  </si>
  <si>
    <t>Net decrease in cash and cash equivalents</t>
  </si>
  <si>
    <t>Interest received</t>
  </si>
  <si>
    <t>Interest paid</t>
  </si>
  <si>
    <t>Proceeds from issue of shares to minority shareholders</t>
  </si>
  <si>
    <t>Consolidation</t>
  </si>
  <si>
    <t>Condensed Consolidated Income Statements</t>
  </si>
  <si>
    <t>31.03.2006</t>
  </si>
  <si>
    <t>31.03.2005</t>
  </si>
  <si>
    <t>Attributable to:</t>
  </si>
  <si>
    <t>Equity holders of the parent</t>
  </si>
  <si>
    <t>Minority Interest</t>
  </si>
  <si>
    <t>Non-Current assets</t>
  </si>
  <si>
    <t>ASSETS</t>
  </si>
  <si>
    <t>Non-current liabilities</t>
  </si>
  <si>
    <t xml:space="preserve">As at </t>
  </si>
  <si>
    <t>31.03.06</t>
  </si>
  <si>
    <t>31.12.05</t>
  </si>
  <si>
    <t>TOTAL ASSETS</t>
  </si>
  <si>
    <t>Equity attributable to equity holders of the parent</t>
  </si>
  <si>
    <t>Total equity</t>
  </si>
  <si>
    <t>Deferred tax liabilities</t>
  </si>
  <si>
    <t>Total liabilities</t>
  </si>
  <si>
    <t xml:space="preserve">The condensed consolidated balance sheet should be read in conjunction with the audited </t>
  </si>
  <si>
    <t>financial statements for the year ended 31 December 2005 and accompanying explanatory</t>
  </si>
  <si>
    <t>notes attached to the interim financial statements.</t>
  </si>
  <si>
    <t>Condensed Consolidated Statement of Changes in Equity</t>
  </si>
  <si>
    <t>Attributable to Equity Holders of the Parent</t>
  </si>
  <si>
    <t>Minority</t>
  </si>
  <si>
    <t>Interest</t>
  </si>
  <si>
    <t>Equity</t>
  </si>
  <si>
    <t>31 December 2005 and accompanying explanatory notes attached to the interim financial statements.</t>
  </si>
  <si>
    <t xml:space="preserve">The condensed consolidated statement of changes in equity should be read in conjunction with the audited financial statements for the year ended </t>
  </si>
  <si>
    <t>As at 31 March 2006</t>
  </si>
  <si>
    <t>Condensed Consolidated Balance Sheet</t>
  </si>
  <si>
    <t>31.03.05</t>
  </si>
  <si>
    <t>The condensed consolidated cashflow statements should be read in conjunction with the audited financial</t>
  </si>
  <si>
    <t>statements for the year ended 31 December 2005 and accompanying explanatory notes attached to the</t>
  </si>
  <si>
    <t>interim financial statements.</t>
  </si>
  <si>
    <t xml:space="preserve">The condensed consolidated income statements should be read in conjunction with the audited </t>
  </si>
  <si>
    <t>attached to the interim financial statements.</t>
  </si>
  <si>
    <t xml:space="preserve">financial statements for the year ended 31 December 2005 and accompanying explanatory notes </t>
  </si>
  <si>
    <t>At 1 January 2006</t>
  </si>
  <si>
    <t>Loss for the period</t>
  </si>
  <si>
    <t>At 31 March 2005</t>
  </si>
  <si>
    <t>Issue of ordinary shares to minority interest</t>
  </si>
  <si>
    <t>At 31 March 2006</t>
  </si>
  <si>
    <t>EQUITY AND LIABILITIES</t>
  </si>
  <si>
    <t>TOTAL EQUITY AND LIABILITIES</t>
  </si>
  <si>
    <t>(The figures below are unaudited)</t>
  </si>
  <si>
    <t>(Audited)</t>
  </si>
  <si>
    <t xml:space="preserve">For the First Quarter Ended 31 March 2006 </t>
  </si>
  <si>
    <t>Ended 31 March 2006</t>
  </si>
  <si>
    <t>For the First Financial Quarter</t>
  </si>
  <si>
    <t>Individual quarter</t>
  </si>
  <si>
    <t>Cummulative quarter</t>
  </si>
  <si>
    <t>From continuing operations:</t>
  </si>
  <si>
    <t xml:space="preserve">Net assets per share attributable to ordinary </t>
  </si>
  <si>
    <t>equity holders of the parent (RM)</t>
  </si>
  <si>
    <t>At 1 January 2006 as restated</t>
  </si>
  <si>
    <t>Effects of adopting Financial Reporting Standard No. 3</t>
  </si>
  <si>
    <t>Loss per share</t>
  </si>
  <si>
    <t>Accumulated losses</t>
  </si>
  <si>
    <t xml:space="preserve">Accumulated </t>
  </si>
  <si>
    <t>Losses</t>
  </si>
  <si>
    <t>At 1 January 2005</t>
  </si>
  <si>
    <t>Net cash used in operations</t>
  </si>
  <si>
    <t>Net cash used in operating activities</t>
  </si>
  <si>
    <t>Repayments from/(advance to) related companies</t>
  </si>
  <si>
    <t xml:space="preserve">                 Non-Distributable</t>
  </si>
  <si>
    <t>Basic (sen)</t>
  </si>
  <si>
    <t>Diluted (sen)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</si>
</sst>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_-;\-* #,##0.0_-;_-* &quot;-&quot;??_-;_-@_-"/>
    <numFmt numFmtId="185" formatCode="_-* #,##0_-;\-* #,##0_-;_-* &quot;-&quot;??_-;_-@_-"/>
    <numFmt numFmtId="186" formatCode="d/mm/yyyy"/>
    <numFmt numFmtId="187" formatCode="#,##0;\(#,##0\);\-"/>
    <numFmt numFmtId="188" formatCode="#,##0.0;\(#,##0.0\);\-"/>
    <numFmt numFmtId="189" formatCode="#,##0.00;\(#,##0.00\);\-"/>
    <numFmt numFmtId="190" formatCode="_(* #,##0_);_(* \(#,##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* #,##0.0_);_(* \(#,##0.0\);_(* &quot;-&quot;??_);_(@_)"/>
  </numFmts>
  <fonts count="19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6"/>
      <name val="Baskerville Old Face"/>
      <family val="1"/>
    </font>
    <font>
      <b/>
      <sz val="22"/>
      <name val="Arial"/>
      <family val="2"/>
    </font>
    <font>
      <sz val="18"/>
      <name val="Berlin Sans FB"/>
      <family val="2"/>
    </font>
    <font>
      <sz val="8"/>
      <name val="Arial"/>
      <family val="0"/>
    </font>
    <font>
      <sz val="10"/>
      <color indexed="10"/>
      <name val="Tahoma"/>
      <family val="2"/>
    </font>
    <font>
      <sz val="10"/>
      <color indexed="10"/>
      <name val="Arial"/>
      <family val="0"/>
    </font>
    <font>
      <strike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b/>
      <u val="single"/>
      <sz val="9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8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15" applyNumberFormat="1" applyFont="1" applyFill="1" applyBorder="1" applyAlignment="1">
      <alignment horizontal="right"/>
    </xf>
    <xf numFmtId="187" fontId="1" fillId="0" borderId="0" xfId="15" applyNumberFormat="1" applyFont="1" applyFill="1" applyBorder="1" applyAlignment="1">
      <alignment/>
    </xf>
    <xf numFmtId="187" fontId="1" fillId="0" borderId="2" xfId="15" applyNumberFormat="1" applyFont="1" applyFill="1" applyBorder="1" applyAlignment="1">
      <alignment/>
    </xf>
    <xf numFmtId="187" fontId="1" fillId="0" borderId="0" xfId="15" applyNumberFormat="1" applyFont="1" applyFill="1" applyAlignment="1">
      <alignment/>
    </xf>
    <xf numFmtId="187" fontId="1" fillId="0" borderId="3" xfId="15" applyNumberFormat="1" applyFont="1" applyFill="1" applyBorder="1" applyAlignment="1">
      <alignment/>
    </xf>
    <xf numFmtId="0" fontId="0" fillId="0" borderId="0" xfId="0" applyBorder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Alignment="1">
      <alignment/>
    </xf>
    <xf numFmtId="187" fontId="1" fillId="0" borderId="2" xfId="0" applyNumberFormat="1" applyFont="1" applyFill="1" applyBorder="1" applyAlignment="1">
      <alignment/>
    </xf>
    <xf numFmtId="177" fontId="1" fillId="0" borderId="0" xfId="15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85" fontId="1" fillId="0" borderId="0" xfId="15" applyNumberFormat="1" applyFont="1" applyFill="1" applyAlignment="1">
      <alignment/>
    </xf>
    <xf numFmtId="187" fontId="2" fillId="0" borderId="0" xfId="0" applyNumberFormat="1" applyFont="1" applyFill="1" applyBorder="1" applyAlignment="1" quotePrefix="1">
      <alignment horizontal="right"/>
    </xf>
    <xf numFmtId="187" fontId="2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87" fontId="0" fillId="0" borderId="0" xfId="0" applyNumberFormat="1" applyAlignment="1">
      <alignment/>
    </xf>
    <xf numFmtId="187" fontId="1" fillId="0" borderId="4" xfId="15" applyNumberFormat="1" applyFont="1" applyFill="1" applyBorder="1" applyAlignment="1">
      <alignment/>
    </xf>
    <xf numFmtId="187" fontId="1" fillId="0" borderId="3" xfId="0" applyNumberFormat="1" applyFont="1" applyFill="1" applyBorder="1" applyAlignment="1">
      <alignment/>
    </xf>
    <xf numFmtId="0" fontId="1" fillId="0" borderId="0" xfId="0" applyFont="1" applyFill="1" applyAlignment="1" quotePrefix="1">
      <alignment horizontal="right"/>
    </xf>
    <xf numFmtId="0" fontId="1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 indent="1"/>
    </xf>
    <xf numFmtId="187" fontId="1" fillId="0" borderId="2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85" fontId="2" fillId="0" borderId="0" xfId="15" applyNumberFormat="1" applyFont="1" applyFill="1" applyAlignment="1">
      <alignment horizontal="left"/>
    </xf>
    <xf numFmtId="185" fontId="1" fillId="0" borderId="0" xfId="15" applyNumberFormat="1" applyFont="1" applyFill="1" applyBorder="1" applyAlignment="1">
      <alignment horizontal="left"/>
    </xf>
    <xf numFmtId="185" fontId="1" fillId="0" borderId="0" xfId="15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15" fillId="0" borderId="0" xfId="0" applyFont="1" applyAlignment="1">
      <alignment horizontal="left"/>
    </xf>
    <xf numFmtId="187" fontId="15" fillId="0" borderId="0" xfId="15" applyNumberFormat="1" applyFont="1" applyFill="1" applyBorder="1" applyAlignment="1">
      <alignment horizontal="right"/>
    </xf>
    <xf numFmtId="187" fontId="15" fillId="0" borderId="0" xfId="15" applyNumberFormat="1" applyFont="1" applyFill="1" applyBorder="1" applyAlignment="1">
      <alignment/>
    </xf>
    <xf numFmtId="187" fontId="15" fillId="0" borderId="0" xfId="15" applyNumberFormat="1" applyFont="1" applyFill="1" applyBorder="1" applyAlignment="1">
      <alignment horizontal="center"/>
    </xf>
    <xf numFmtId="187" fontId="15" fillId="0" borderId="2" xfId="15" applyNumberFormat="1" applyFont="1" applyFill="1" applyBorder="1" applyAlignment="1">
      <alignment/>
    </xf>
    <xf numFmtId="187" fontId="15" fillId="0" borderId="0" xfId="15" applyNumberFormat="1" applyFont="1" applyFill="1" applyAlignment="1">
      <alignment/>
    </xf>
    <xf numFmtId="187" fontId="15" fillId="0" borderId="0" xfId="0" applyNumberFormat="1" applyFont="1" applyFill="1" applyBorder="1" applyAlignment="1">
      <alignment/>
    </xf>
    <xf numFmtId="187" fontId="15" fillId="0" borderId="0" xfId="0" applyNumberFormat="1" applyFont="1" applyFill="1" applyAlignment="1">
      <alignment/>
    </xf>
    <xf numFmtId="187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 horizontal="left"/>
    </xf>
    <xf numFmtId="187" fontId="15" fillId="0" borderId="2" xfId="15" applyNumberFormat="1" applyFont="1" applyFill="1" applyBorder="1" applyAlignment="1">
      <alignment horizontal="right"/>
    </xf>
    <xf numFmtId="187" fontId="15" fillId="0" borderId="5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7" fontId="1" fillId="0" borderId="4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1" fillId="0" borderId="0" xfId="15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187" fontId="15" fillId="0" borderId="5" xfId="15" applyNumberFormat="1" applyFont="1" applyFill="1" applyBorder="1" applyAlignment="1" quotePrefix="1">
      <alignment horizontal="right"/>
    </xf>
    <xf numFmtId="187" fontId="2" fillId="0" borderId="5" xfId="0" applyNumberFormat="1" applyFont="1" applyFill="1" applyBorder="1" applyAlignment="1">
      <alignment/>
    </xf>
    <xf numFmtId="189" fontId="15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6" fontId="14" fillId="0" borderId="0" xfId="0" applyNumberFormat="1" applyFont="1" applyFill="1" applyBorder="1" applyAlignment="1">
      <alignment horizontal="center"/>
    </xf>
    <xf numFmtId="0" fontId="14" fillId="0" borderId="0" xfId="15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87" fontId="2" fillId="0" borderId="0" xfId="0" applyNumberFormat="1" applyFont="1" applyFill="1" applyAlignment="1">
      <alignment/>
    </xf>
    <xf numFmtId="0" fontId="14" fillId="0" borderId="6" xfId="0" applyFont="1" applyFill="1" applyBorder="1" applyAlignment="1">
      <alignment horizontal="left"/>
    </xf>
    <xf numFmtId="0" fontId="15" fillId="0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Border="1" applyAlignment="1">
      <alignment/>
    </xf>
    <xf numFmtId="187" fontId="1" fillId="0" borderId="6" xfId="0" applyNumberFormat="1" applyFont="1" applyFill="1" applyBorder="1" applyAlignment="1">
      <alignment/>
    </xf>
    <xf numFmtId="187" fontId="1" fillId="0" borderId="6" xfId="15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0" fontId="1" fillId="0" borderId="2" xfId="0" applyFont="1" applyFill="1" applyBorder="1" applyAlignment="1" quotePrefix="1">
      <alignment horizontal="right"/>
    </xf>
    <xf numFmtId="0" fontId="1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85" fontId="1" fillId="0" borderId="0" xfId="0" applyNumberFormat="1" applyFont="1" applyFill="1" applyAlignment="1" quotePrefix="1">
      <alignment horizontal="right"/>
    </xf>
    <xf numFmtId="190" fontId="1" fillId="0" borderId="0" xfId="0" applyNumberFormat="1" applyFont="1" applyFill="1" applyAlignment="1" quotePrefix="1">
      <alignment horizontal="right"/>
    </xf>
    <xf numFmtId="0" fontId="17" fillId="0" borderId="0" xfId="0" applyFont="1" applyFill="1" applyAlignment="1">
      <alignment horizontal="left"/>
    </xf>
    <xf numFmtId="185" fontId="15" fillId="0" borderId="0" xfId="15" applyNumberFormat="1" applyFont="1" applyFill="1" applyBorder="1" applyAlignment="1">
      <alignment horizontal="left"/>
    </xf>
    <xf numFmtId="185" fontId="14" fillId="0" borderId="0" xfId="15" applyNumberFormat="1" applyFont="1" applyFill="1" applyBorder="1" applyAlignment="1">
      <alignment horizontal="left"/>
    </xf>
    <xf numFmtId="0" fontId="14" fillId="0" borderId="0" xfId="15" applyNumberFormat="1" applyFont="1" applyFill="1" applyBorder="1" applyAlignment="1">
      <alignment horizontal="left"/>
    </xf>
    <xf numFmtId="0" fontId="15" fillId="0" borderId="0" xfId="15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185" fontId="15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5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7</xdr:row>
      <xdr:rowOff>57150</xdr:rowOff>
    </xdr:from>
    <xdr:to>
      <xdr:col>5</xdr:col>
      <xdr:colOff>57150</xdr:colOff>
      <xdr:row>13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285875"/>
          <a:ext cx="9715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28575</xdr:rowOff>
    </xdr:from>
    <xdr:to>
      <xdr:col>7</xdr:col>
      <xdr:colOff>704850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8575"/>
          <a:ext cx="6477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66675</xdr:rowOff>
    </xdr:from>
    <xdr:to>
      <xdr:col>3</xdr:col>
      <xdr:colOff>771525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66675"/>
          <a:ext cx="5429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0</xdr:rowOff>
    </xdr:from>
    <xdr:to>
      <xdr:col>7</xdr:col>
      <xdr:colOff>790575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5905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66675</xdr:rowOff>
    </xdr:from>
    <xdr:to>
      <xdr:col>1</xdr:col>
      <xdr:colOff>666750</xdr:colOff>
      <xdr:row>8</xdr:row>
      <xdr:rowOff>66675</xdr:rowOff>
    </xdr:to>
    <xdr:sp>
      <xdr:nvSpPr>
        <xdr:cNvPr id="2" name="Line 3"/>
        <xdr:cNvSpPr>
          <a:spLocks/>
        </xdr:cNvSpPr>
      </xdr:nvSpPr>
      <xdr:spPr>
        <a:xfrm>
          <a:off x="3009900" y="1438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8</xdr:row>
      <xdr:rowOff>85725</xdr:rowOff>
    </xdr:from>
    <xdr:to>
      <xdr:col>5</xdr:col>
      <xdr:colOff>809625</xdr:colOff>
      <xdr:row>8</xdr:row>
      <xdr:rowOff>85725</xdr:rowOff>
    </xdr:to>
    <xdr:sp>
      <xdr:nvSpPr>
        <xdr:cNvPr id="3" name="Line 4"/>
        <xdr:cNvSpPr>
          <a:spLocks/>
        </xdr:cNvSpPr>
      </xdr:nvSpPr>
      <xdr:spPr>
        <a:xfrm flipH="1">
          <a:off x="6515100" y="1457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76200</xdr:rowOff>
    </xdr:from>
    <xdr:to>
      <xdr:col>1</xdr:col>
      <xdr:colOff>609600</xdr:colOff>
      <xdr:row>9</xdr:row>
      <xdr:rowOff>85725</xdr:rowOff>
    </xdr:to>
    <xdr:sp>
      <xdr:nvSpPr>
        <xdr:cNvPr id="4" name="Line 5"/>
        <xdr:cNvSpPr>
          <a:spLocks/>
        </xdr:cNvSpPr>
      </xdr:nvSpPr>
      <xdr:spPr>
        <a:xfrm>
          <a:off x="3019425" y="160972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9</xdr:row>
      <xdr:rowOff>85725</xdr:rowOff>
    </xdr:from>
    <xdr:to>
      <xdr:col>3</xdr:col>
      <xdr:colOff>752475</xdr:colOff>
      <xdr:row>9</xdr:row>
      <xdr:rowOff>85725</xdr:rowOff>
    </xdr:to>
    <xdr:sp>
      <xdr:nvSpPr>
        <xdr:cNvPr id="5" name="Line 6"/>
        <xdr:cNvSpPr>
          <a:spLocks/>
        </xdr:cNvSpPr>
      </xdr:nvSpPr>
      <xdr:spPr>
        <a:xfrm flipH="1">
          <a:off x="4810125" y="1619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28575</xdr:rowOff>
    </xdr:from>
    <xdr:to>
      <xdr:col>3</xdr:col>
      <xdr:colOff>942975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8575"/>
          <a:ext cx="5715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tabSelected="1" workbookViewId="0" topLeftCell="A1">
      <selection activeCell="A1" sqref="A1"/>
    </sheetView>
  </sheetViews>
  <sheetFormatPr defaultColWidth="9.140625" defaultRowHeight="12.75"/>
  <sheetData>
    <row r="3" spans="1:9" ht="20.25">
      <c r="A3" s="22"/>
      <c r="B3" s="22"/>
      <c r="C3" s="115"/>
      <c r="D3" s="115"/>
      <c r="E3" s="115"/>
      <c r="F3" s="115"/>
      <c r="G3" s="115"/>
      <c r="H3" s="22"/>
      <c r="I3" s="22"/>
    </row>
    <row r="4" spans="1:9" ht="12.75">
      <c r="A4" s="22"/>
      <c r="B4" s="22"/>
      <c r="C4" s="22"/>
      <c r="D4" s="22"/>
      <c r="E4" s="22"/>
      <c r="F4" s="22"/>
      <c r="G4" s="22"/>
      <c r="H4" s="22"/>
      <c r="I4" s="22"/>
    </row>
    <row r="5" spans="1:9" ht="12.75">
      <c r="A5" s="22"/>
      <c r="B5" s="22"/>
      <c r="C5" s="22"/>
      <c r="D5" s="22"/>
      <c r="E5" s="22"/>
      <c r="F5" s="47"/>
      <c r="G5" s="22"/>
      <c r="H5" s="22"/>
      <c r="I5" s="22"/>
    </row>
    <row r="6" spans="1:9" ht="12.75">
      <c r="A6" s="22"/>
      <c r="B6" s="22"/>
      <c r="C6" s="22"/>
      <c r="D6" s="22"/>
      <c r="E6" s="22"/>
      <c r="F6" s="22"/>
      <c r="G6" s="22"/>
      <c r="H6" s="22"/>
      <c r="I6" s="22"/>
    </row>
    <row r="7" spans="1:9" ht="12.75">
      <c r="A7" s="22"/>
      <c r="B7" s="22"/>
      <c r="C7" s="22"/>
      <c r="D7" s="22"/>
      <c r="E7" s="22"/>
      <c r="F7" s="22"/>
      <c r="G7" s="22"/>
      <c r="H7" s="22"/>
      <c r="I7" s="22"/>
    </row>
    <row r="8" spans="1:9" ht="12.75">
      <c r="A8" s="22"/>
      <c r="B8" s="22"/>
      <c r="C8" s="22"/>
      <c r="D8" s="22"/>
      <c r="E8" s="22"/>
      <c r="F8" s="22"/>
      <c r="G8" s="22"/>
      <c r="H8" s="22"/>
      <c r="I8" s="22"/>
    </row>
    <row r="9" spans="1:9" ht="12.75">
      <c r="A9" s="22"/>
      <c r="B9" s="22"/>
      <c r="C9" s="22"/>
      <c r="D9" s="22"/>
      <c r="E9" s="22"/>
      <c r="F9" s="22"/>
      <c r="G9" s="22"/>
      <c r="H9" s="22"/>
      <c r="I9" s="22"/>
    </row>
    <row r="10" spans="1:9" ht="12.75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27.75">
      <c r="A16" s="118" t="s">
        <v>0</v>
      </c>
      <c r="B16" s="118"/>
      <c r="C16" s="118"/>
      <c r="D16" s="118"/>
      <c r="E16" s="118"/>
      <c r="F16" s="118"/>
      <c r="G16" s="118"/>
      <c r="H16" s="118"/>
      <c r="I16" s="118"/>
    </row>
    <row r="17" spans="1:9" ht="12.75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12.7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2.7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2.75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23.25">
      <c r="A21" s="117" t="s">
        <v>41</v>
      </c>
      <c r="B21" s="117"/>
      <c r="C21" s="117"/>
      <c r="D21" s="117"/>
      <c r="E21" s="117"/>
      <c r="F21" s="117"/>
      <c r="G21" s="117"/>
      <c r="H21" s="117"/>
      <c r="I21" s="117"/>
    </row>
    <row r="22" spans="1:9" ht="23.25">
      <c r="A22" s="117" t="s">
        <v>42</v>
      </c>
      <c r="B22" s="117"/>
      <c r="C22" s="117"/>
      <c r="D22" s="117"/>
      <c r="E22" s="117"/>
      <c r="F22" s="117"/>
      <c r="G22" s="117"/>
      <c r="H22" s="117"/>
      <c r="I22" s="117"/>
    </row>
    <row r="23" spans="1:9" ht="12.75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23.25">
      <c r="A24" s="117" t="s">
        <v>113</v>
      </c>
      <c r="B24" s="117"/>
      <c r="C24" s="117"/>
      <c r="D24" s="117"/>
      <c r="E24" s="117"/>
      <c r="F24" s="117"/>
      <c r="G24" s="117"/>
      <c r="H24" s="117"/>
      <c r="I24" s="117"/>
    </row>
    <row r="25" spans="1:9" ht="23.25">
      <c r="A25" s="116" t="s">
        <v>112</v>
      </c>
      <c r="B25" s="117"/>
      <c r="C25" s="117"/>
      <c r="D25" s="117"/>
      <c r="E25" s="117"/>
      <c r="F25" s="117"/>
      <c r="G25" s="117"/>
      <c r="H25" s="117"/>
      <c r="I25" s="117"/>
    </row>
  </sheetData>
  <sheetProtection password="CA09" sheet="1" objects="1" scenarios="1"/>
  <mergeCells count="6">
    <mergeCell ref="C3:G3"/>
    <mergeCell ref="A25:I25"/>
    <mergeCell ref="A16:I16"/>
    <mergeCell ref="A21:I21"/>
    <mergeCell ref="A22:I22"/>
    <mergeCell ref="A24:I24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A46" sqref="A46"/>
    </sheetView>
  </sheetViews>
  <sheetFormatPr defaultColWidth="9.140625" defaultRowHeight="12.75"/>
  <cols>
    <col min="1" max="1" width="30.7109375" style="58" customWidth="1"/>
    <col min="2" max="2" width="11.28125" style="54" bestFit="1" customWidth="1"/>
    <col min="3" max="3" width="1.8515625" style="55" customWidth="1"/>
    <col min="4" max="4" width="11.28125" style="54" bestFit="1" customWidth="1"/>
    <col min="5" max="5" width="1.8515625" style="55" customWidth="1"/>
    <col min="6" max="6" width="11.28125" style="54" bestFit="1" customWidth="1"/>
    <col min="7" max="7" width="1.8515625" style="54" customWidth="1"/>
    <col min="8" max="8" width="11.28125" style="67" bestFit="1" customWidth="1"/>
  </cols>
  <sheetData>
    <row r="1" spans="1:8" ht="15">
      <c r="A1" s="68" t="s">
        <v>0</v>
      </c>
      <c r="H1" s="54"/>
    </row>
    <row r="2" spans="1:8" ht="12.75">
      <c r="A2" s="56" t="s">
        <v>25</v>
      </c>
      <c r="H2" s="54"/>
    </row>
    <row r="3" spans="1:8" ht="12.75">
      <c r="A3" s="56" t="s">
        <v>27</v>
      </c>
      <c r="H3" s="57"/>
    </row>
    <row r="4" spans="1:8" ht="12.75">
      <c r="A4" s="53"/>
      <c r="H4" s="54"/>
    </row>
    <row r="5" spans="1:8" ht="13.5" thickBot="1">
      <c r="A5" s="92"/>
      <c r="B5" s="93"/>
      <c r="C5" s="93"/>
      <c r="D5" s="93"/>
      <c r="E5" s="93"/>
      <c r="F5" s="93"/>
      <c r="G5" s="93"/>
      <c r="H5" s="93"/>
    </row>
    <row r="6" spans="1:8" ht="14.25">
      <c r="A6" s="78" t="s">
        <v>66</v>
      </c>
      <c r="H6" s="54"/>
    </row>
    <row r="7" spans="1:8" ht="12.75">
      <c r="A7" s="82" t="s">
        <v>111</v>
      </c>
      <c r="H7" s="54"/>
    </row>
    <row r="8" spans="1:8" ht="13.5" thickBot="1">
      <c r="A8" s="94" t="s">
        <v>109</v>
      </c>
      <c r="B8" s="93"/>
      <c r="C8" s="93"/>
      <c r="D8" s="93"/>
      <c r="E8" s="93"/>
      <c r="F8" s="93"/>
      <c r="G8" s="93"/>
      <c r="H8" s="93"/>
    </row>
    <row r="9" spans="1:8" ht="12.75">
      <c r="A9" s="39"/>
      <c r="H9" s="54"/>
    </row>
    <row r="10" spans="1:8" ht="12.75">
      <c r="A10" s="53"/>
      <c r="B10" s="84"/>
      <c r="C10" s="85" t="s">
        <v>114</v>
      </c>
      <c r="D10" s="103"/>
      <c r="E10" s="84"/>
      <c r="F10" s="84"/>
      <c r="G10" s="85" t="s">
        <v>115</v>
      </c>
      <c r="H10" s="103"/>
    </row>
    <row r="11" spans="1:8" ht="12.75">
      <c r="A11" s="53"/>
      <c r="B11" s="86" t="s">
        <v>67</v>
      </c>
      <c r="C11" s="85"/>
      <c r="D11" s="86" t="s">
        <v>68</v>
      </c>
      <c r="E11" s="85"/>
      <c r="F11" s="86" t="s">
        <v>67</v>
      </c>
      <c r="G11" s="85"/>
      <c r="H11" s="86" t="s">
        <v>68</v>
      </c>
    </row>
    <row r="12" spans="1:8" ht="12.75">
      <c r="A12" s="53"/>
      <c r="B12" s="87" t="s">
        <v>11</v>
      </c>
      <c r="C12" s="87"/>
      <c r="D12" s="87" t="s">
        <v>11</v>
      </c>
      <c r="E12" s="87"/>
      <c r="F12" s="87" t="s">
        <v>11</v>
      </c>
      <c r="G12" s="87"/>
      <c r="H12" s="87" t="s">
        <v>11</v>
      </c>
    </row>
    <row r="13" spans="1:8" ht="12.75">
      <c r="A13" s="53"/>
      <c r="B13" s="87"/>
      <c r="C13" s="87"/>
      <c r="D13" s="87"/>
      <c r="E13" s="87"/>
      <c r="F13" s="87"/>
      <c r="G13" s="87"/>
      <c r="H13" s="87"/>
    </row>
    <row r="14" spans="1:9" ht="12.75">
      <c r="A14" s="108"/>
      <c r="B14" s="65"/>
      <c r="C14" s="64"/>
      <c r="D14" s="65"/>
      <c r="E14" s="64"/>
      <c r="F14" s="65"/>
      <c r="G14" s="65"/>
      <c r="H14" s="65"/>
      <c r="I14" s="49"/>
    </row>
    <row r="15" spans="1:8" ht="12.75">
      <c r="A15" s="42" t="s">
        <v>1</v>
      </c>
      <c r="B15" s="63">
        <v>7906</v>
      </c>
      <c r="C15" s="60"/>
      <c r="D15" s="63">
        <v>7366</v>
      </c>
      <c r="E15" s="60"/>
      <c r="F15" s="63">
        <v>7906</v>
      </c>
      <c r="G15" s="63"/>
      <c r="H15" s="63">
        <v>7366</v>
      </c>
    </row>
    <row r="16" spans="1:8" ht="12.75">
      <c r="A16" s="56"/>
      <c r="B16" s="63"/>
      <c r="C16" s="60"/>
      <c r="D16" s="63"/>
      <c r="E16" s="60"/>
      <c r="F16" s="63"/>
      <c r="G16" s="63"/>
      <c r="H16" s="63"/>
    </row>
    <row r="17" spans="1:8" ht="12.75">
      <c r="A17" s="42" t="s">
        <v>28</v>
      </c>
      <c r="B17" s="59">
        <v>-7990</v>
      </c>
      <c r="C17" s="59"/>
      <c r="D17" s="60">
        <v>-7214</v>
      </c>
      <c r="E17" s="61"/>
      <c r="F17" s="59">
        <v>-7990</v>
      </c>
      <c r="G17" s="59"/>
      <c r="H17" s="60">
        <v>-7214</v>
      </c>
    </row>
    <row r="18" spans="1:8" ht="12.75">
      <c r="A18" s="42"/>
      <c r="B18" s="59"/>
      <c r="C18" s="59"/>
      <c r="D18" s="60"/>
      <c r="E18" s="61"/>
      <c r="F18" s="59"/>
      <c r="G18" s="59"/>
      <c r="H18" s="60"/>
    </row>
    <row r="19" spans="1:8" ht="12.75">
      <c r="A19" s="42" t="s">
        <v>29</v>
      </c>
      <c r="B19" s="59">
        <v>-290</v>
      </c>
      <c r="C19" s="59"/>
      <c r="D19" s="60">
        <v>-252</v>
      </c>
      <c r="E19" s="61"/>
      <c r="F19" s="59">
        <v>-290</v>
      </c>
      <c r="G19" s="59"/>
      <c r="H19" s="60">
        <v>-252</v>
      </c>
    </row>
    <row r="20" spans="1:8" ht="12.75">
      <c r="A20" s="42"/>
      <c r="B20" s="59"/>
      <c r="C20" s="59"/>
      <c r="D20" s="60"/>
      <c r="E20" s="61"/>
      <c r="F20" s="59"/>
      <c r="G20" s="59"/>
      <c r="H20" s="60"/>
    </row>
    <row r="21" spans="1:8" ht="12.75">
      <c r="A21" s="42" t="s">
        <v>39</v>
      </c>
      <c r="B21" s="69">
        <v>63</v>
      </c>
      <c r="C21" s="59"/>
      <c r="D21" s="62">
        <v>48</v>
      </c>
      <c r="E21" s="61"/>
      <c r="F21" s="69">
        <v>63</v>
      </c>
      <c r="G21" s="59"/>
      <c r="H21" s="62">
        <v>48</v>
      </c>
    </row>
    <row r="22" spans="1:8" ht="12.75">
      <c r="A22" s="43"/>
      <c r="B22" s="59"/>
      <c r="C22" s="59"/>
      <c r="D22" s="60"/>
      <c r="E22" s="61"/>
      <c r="F22" s="59"/>
      <c r="G22" s="59"/>
      <c r="H22" s="60"/>
    </row>
    <row r="23" spans="1:8" ht="12.75">
      <c r="A23" s="41" t="s">
        <v>43</v>
      </c>
      <c r="B23" s="60">
        <f>SUM(B15:B22)</f>
        <v>-311</v>
      </c>
      <c r="C23" s="60"/>
      <c r="D23" s="60">
        <f>SUM(D15:D22)</f>
        <v>-52</v>
      </c>
      <c r="E23" s="60"/>
      <c r="F23" s="60">
        <f>SUM(F15:F22)</f>
        <v>-311</v>
      </c>
      <c r="G23" s="60"/>
      <c r="H23" s="60">
        <f>SUM(H15:H22)</f>
        <v>-52</v>
      </c>
    </row>
    <row r="24" spans="1:8" ht="12.75">
      <c r="A24" s="43"/>
      <c r="B24" s="60"/>
      <c r="C24" s="60"/>
      <c r="D24" s="60"/>
      <c r="E24" s="60"/>
      <c r="F24" s="60"/>
      <c r="G24" s="60"/>
      <c r="H24" s="60"/>
    </row>
    <row r="25" spans="1:8" ht="12.75">
      <c r="A25" s="43" t="s">
        <v>14</v>
      </c>
      <c r="B25" s="60">
        <v>-8</v>
      </c>
      <c r="C25" s="60"/>
      <c r="D25" s="60">
        <v>-12</v>
      </c>
      <c r="E25" s="60"/>
      <c r="F25" s="60">
        <v>-8</v>
      </c>
      <c r="G25" s="60"/>
      <c r="H25" s="60">
        <v>-12</v>
      </c>
    </row>
    <row r="26" spans="1:9" ht="12.75">
      <c r="A26" s="43"/>
      <c r="B26" s="60"/>
      <c r="C26" s="60"/>
      <c r="D26" s="60"/>
      <c r="E26" s="60"/>
      <c r="F26" s="60"/>
      <c r="G26" s="60"/>
      <c r="H26" s="60"/>
      <c r="I26" s="49"/>
    </row>
    <row r="27" spans="1:9" ht="12.75">
      <c r="A27" s="43" t="s">
        <v>15</v>
      </c>
      <c r="B27" s="62">
        <v>23</v>
      </c>
      <c r="C27" s="60"/>
      <c r="D27" s="62">
        <v>26</v>
      </c>
      <c r="E27" s="60"/>
      <c r="F27" s="62">
        <v>23</v>
      </c>
      <c r="G27" s="60"/>
      <c r="H27" s="62">
        <v>26</v>
      </c>
      <c r="I27" s="49"/>
    </row>
    <row r="28" spans="1:8" ht="12.75">
      <c r="A28" s="43"/>
      <c r="B28" s="60"/>
      <c r="C28" s="60"/>
      <c r="D28" s="60"/>
      <c r="E28" s="60"/>
      <c r="F28" s="60"/>
      <c r="G28" s="60"/>
      <c r="H28" s="60"/>
    </row>
    <row r="29" spans="1:8" ht="12.75">
      <c r="A29" s="41" t="s">
        <v>48</v>
      </c>
      <c r="B29" s="60">
        <f>SUM(B23:B28)</f>
        <v>-296</v>
      </c>
      <c r="C29" s="60"/>
      <c r="D29" s="60">
        <f>SUM(D23:D28)</f>
        <v>-38</v>
      </c>
      <c r="E29" s="60"/>
      <c r="F29" s="60">
        <f>SUM(F23:F28)</f>
        <v>-296</v>
      </c>
      <c r="G29" s="60"/>
      <c r="H29" s="60">
        <f>SUM(H23:H28)</f>
        <v>-38</v>
      </c>
    </row>
    <row r="30" spans="1:11" ht="12.75">
      <c r="A30" s="43"/>
      <c r="B30" s="60"/>
      <c r="C30" s="60"/>
      <c r="D30" s="60"/>
      <c r="E30" s="60"/>
      <c r="F30" s="60"/>
      <c r="G30" s="60"/>
      <c r="H30" s="60"/>
      <c r="K30" s="27"/>
    </row>
    <row r="31" spans="1:8" ht="12.75">
      <c r="A31" s="42" t="s">
        <v>2</v>
      </c>
      <c r="B31" s="60">
        <v>-157</v>
      </c>
      <c r="C31" s="60"/>
      <c r="D31" s="60">
        <v>-109</v>
      </c>
      <c r="E31" s="60"/>
      <c r="F31" s="60">
        <v>-157</v>
      </c>
      <c r="G31" s="60"/>
      <c r="H31" s="60">
        <v>-109</v>
      </c>
    </row>
    <row r="32" spans="1:8" ht="12.75">
      <c r="A32" s="43"/>
      <c r="B32" s="60"/>
      <c r="C32" s="60"/>
      <c r="D32" s="60"/>
      <c r="E32" s="60"/>
      <c r="F32" s="60"/>
      <c r="G32" s="60"/>
      <c r="H32" s="60"/>
    </row>
    <row r="33" spans="1:8" ht="13.5" thickBot="1">
      <c r="A33" s="41" t="s">
        <v>60</v>
      </c>
      <c r="B33" s="70">
        <f>+B29+B31</f>
        <v>-453</v>
      </c>
      <c r="C33" s="60"/>
      <c r="D33" s="70">
        <f>+D29+D31</f>
        <v>-147</v>
      </c>
      <c r="E33" s="60"/>
      <c r="F33" s="70">
        <f>+F29+F31</f>
        <v>-453</v>
      </c>
      <c r="G33" s="60"/>
      <c r="H33" s="70">
        <f>+H29+H31</f>
        <v>-147</v>
      </c>
    </row>
    <row r="34" spans="1:8" ht="13.5" thickTop="1">
      <c r="A34" s="109"/>
      <c r="B34" s="60"/>
      <c r="C34" s="60"/>
      <c r="D34" s="60"/>
      <c r="E34" s="60"/>
      <c r="F34" s="60"/>
      <c r="G34" s="60"/>
      <c r="H34" s="60"/>
    </row>
    <row r="35" spans="1:8" ht="12.75">
      <c r="A35" s="110"/>
      <c r="B35" s="60"/>
      <c r="C35" s="60"/>
      <c r="D35" s="60"/>
      <c r="E35" s="60"/>
      <c r="F35" s="60"/>
      <c r="G35" s="60"/>
      <c r="H35" s="60"/>
    </row>
    <row r="36" spans="1:8" ht="12.75">
      <c r="A36" s="111" t="s">
        <v>69</v>
      </c>
      <c r="B36" s="60"/>
      <c r="C36" s="60"/>
      <c r="D36" s="60"/>
      <c r="E36" s="60"/>
      <c r="F36" s="60"/>
      <c r="G36" s="60"/>
      <c r="H36" s="60"/>
    </row>
    <row r="37" spans="1:8" ht="12.75">
      <c r="A37" s="109" t="s">
        <v>70</v>
      </c>
      <c r="B37" s="60">
        <v>-470</v>
      </c>
      <c r="C37" s="60"/>
      <c r="D37" s="60">
        <v>-154</v>
      </c>
      <c r="E37" s="60"/>
      <c r="F37" s="60">
        <v>-470</v>
      </c>
      <c r="G37" s="60"/>
      <c r="H37" s="60">
        <v>-154</v>
      </c>
    </row>
    <row r="38" spans="1:8" ht="12.75">
      <c r="A38" s="109" t="s">
        <v>71</v>
      </c>
      <c r="B38" s="60">
        <v>17</v>
      </c>
      <c r="C38" s="60"/>
      <c r="D38" s="60">
        <v>7</v>
      </c>
      <c r="E38" s="60"/>
      <c r="F38" s="60">
        <v>17</v>
      </c>
      <c r="G38" s="60"/>
      <c r="H38" s="60">
        <v>7</v>
      </c>
    </row>
    <row r="39" spans="1:8" ht="13.5" thickBot="1">
      <c r="A39" s="112"/>
      <c r="B39" s="79">
        <f>+B37+B38</f>
        <v>-453</v>
      </c>
      <c r="C39" s="60"/>
      <c r="D39" s="79">
        <f>+D37+D38</f>
        <v>-147</v>
      </c>
      <c r="E39" s="60"/>
      <c r="F39" s="79">
        <f>+F37+F38</f>
        <v>-453</v>
      </c>
      <c r="G39" s="60"/>
      <c r="H39" s="79">
        <f>+H37+H38</f>
        <v>-147</v>
      </c>
    </row>
    <row r="40" spans="1:8" ht="13.5" thickTop="1">
      <c r="A40" s="111"/>
      <c r="B40" s="60"/>
      <c r="C40" s="60"/>
      <c r="D40" s="60"/>
      <c r="E40" s="60"/>
      <c r="F40" s="60"/>
      <c r="G40" s="60"/>
      <c r="H40" s="60"/>
    </row>
    <row r="41" spans="1:8" ht="12.75">
      <c r="A41" s="113" t="s">
        <v>121</v>
      </c>
      <c r="B41" s="60"/>
      <c r="C41" s="60"/>
      <c r="D41" s="60"/>
      <c r="E41" s="60"/>
      <c r="F41" s="60"/>
      <c r="G41" s="60"/>
      <c r="H41" s="60"/>
    </row>
    <row r="42" spans="1:8" ht="12.75">
      <c r="A42" s="114" t="s">
        <v>116</v>
      </c>
      <c r="B42" s="63"/>
      <c r="C42" s="60"/>
      <c r="D42" s="63"/>
      <c r="E42" s="60"/>
      <c r="F42" s="63"/>
      <c r="G42" s="63"/>
      <c r="H42" s="63"/>
    </row>
    <row r="43" spans="1:8" ht="12.75">
      <c r="A43" s="114" t="s">
        <v>130</v>
      </c>
      <c r="B43" s="81">
        <v>-0.97</v>
      </c>
      <c r="C43" s="60"/>
      <c r="D43" s="81">
        <v>-0.32</v>
      </c>
      <c r="E43" s="60"/>
      <c r="F43" s="81">
        <v>-0.97</v>
      </c>
      <c r="G43" s="63"/>
      <c r="H43" s="81">
        <v>-0.32</v>
      </c>
    </row>
    <row r="44" spans="1:8" ht="12.75">
      <c r="A44" s="114" t="s">
        <v>131</v>
      </c>
      <c r="B44" s="63">
        <v>0</v>
      </c>
      <c r="C44" s="60"/>
      <c r="D44" s="63">
        <v>0</v>
      </c>
      <c r="E44" s="60"/>
      <c r="F44" s="63">
        <v>0</v>
      </c>
      <c r="G44" s="63"/>
      <c r="H44" s="63">
        <v>0</v>
      </c>
    </row>
    <row r="45" spans="1:8" ht="12.75">
      <c r="A45" s="56"/>
      <c r="B45" s="65"/>
      <c r="C45" s="64"/>
      <c r="D45" s="65"/>
      <c r="E45" s="64"/>
      <c r="F45" s="65"/>
      <c r="G45" s="65"/>
      <c r="H45" s="65"/>
    </row>
    <row r="46" spans="1:8" ht="12.75">
      <c r="A46" s="56"/>
      <c r="B46" s="65"/>
      <c r="C46" s="64"/>
      <c r="D46" s="65"/>
      <c r="E46" s="64"/>
      <c r="F46" s="65"/>
      <c r="G46" s="65"/>
      <c r="H46" s="65"/>
    </row>
    <row r="47" spans="1:8" ht="12.75">
      <c r="A47" s="56"/>
      <c r="D47" s="65"/>
      <c r="E47" s="64"/>
      <c r="F47" s="65"/>
      <c r="G47" s="65"/>
      <c r="H47" s="65"/>
    </row>
    <row r="48" spans="1:8" ht="12.75">
      <c r="A48" s="32" t="s">
        <v>99</v>
      </c>
      <c r="D48" s="65"/>
      <c r="E48" s="64"/>
      <c r="F48" s="65"/>
      <c r="G48" s="65"/>
      <c r="H48" s="65"/>
    </row>
    <row r="49" spans="1:8" ht="12.75">
      <c r="A49" s="32" t="s">
        <v>101</v>
      </c>
      <c r="D49" s="65"/>
      <c r="E49" s="64"/>
      <c r="F49" s="65"/>
      <c r="G49" s="65"/>
      <c r="H49" s="65"/>
    </row>
    <row r="50" spans="1:8" ht="12.75">
      <c r="A50" s="32" t="s">
        <v>100</v>
      </c>
      <c r="D50" s="65"/>
      <c r="E50" s="64"/>
      <c r="F50" s="65"/>
      <c r="G50" s="65"/>
      <c r="H50" s="65"/>
    </row>
    <row r="51" spans="1:8" ht="12.75">
      <c r="A51" s="56"/>
      <c r="D51" s="65"/>
      <c r="E51" s="64"/>
      <c r="F51" s="65"/>
      <c r="G51" s="65"/>
      <c r="H51" s="65"/>
    </row>
    <row r="52" spans="1:8" ht="12.75">
      <c r="A52" s="56"/>
      <c r="D52" s="65"/>
      <c r="E52" s="64"/>
      <c r="F52" s="65"/>
      <c r="G52" s="65"/>
      <c r="H52" s="65"/>
    </row>
    <row r="53" spans="1:8" ht="12.75">
      <c r="A53" s="56"/>
      <c r="D53" s="65"/>
      <c r="E53" s="64"/>
      <c r="F53" s="65"/>
      <c r="G53" s="65"/>
      <c r="H53" s="65"/>
    </row>
    <row r="54" spans="4:8" ht="12.75">
      <c r="D54" s="65"/>
      <c r="E54" s="64"/>
      <c r="F54" s="65"/>
      <c r="G54" s="65"/>
      <c r="H54" s="66"/>
    </row>
    <row r="55" spans="4:8" ht="12.75">
      <c r="D55" s="65"/>
      <c r="E55" s="64"/>
      <c r="F55" s="65"/>
      <c r="G55" s="65"/>
      <c r="H55" s="66"/>
    </row>
    <row r="56" spans="4:8" ht="12.75">
      <c r="D56" s="65"/>
      <c r="E56" s="64"/>
      <c r="F56" s="65"/>
      <c r="G56" s="65"/>
      <c r="H56" s="66"/>
    </row>
    <row r="57" spans="4:8" ht="12.75">
      <c r="D57" s="65"/>
      <c r="E57" s="64"/>
      <c r="F57" s="65"/>
      <c r="G57" s="65"/>
      <c r="H57" s="66"/>
    </row>
    <row r="58" spans="4:8" ht="12.75">
      <c r="D58" s="65"/>
      <c r="E58" s="64"/>
      <c r="F58" s="65"/>
      <c r="G58" s="65"/>
      <c r="H58" s="66"/>
    </row>
    <row r="59" spans="4:8" ht="12.75">
      <c r="D59" s="65"/>
      <c r="E59" s="64"/>
      <c r="F59" s="65"/>
      <c r="G59" s="65"/>
      <c r="H59" s="66"/>
    </row>
    <row r="60" spans="4:8" ht="12.75">
      <c r="D60" s="65"/>
      <c r="E60" s="64"/>
      <c r="F60" s="65"/>
      <c r="G60" s="65"/>
      <c r="H60" s="66"/>
    </row>
    <row r="61" spans="4:8" ht="12.75">
      <c r="D61" s="65"/>
      <c r="E61" s="64"/>
      <c r="F61" s="65"/>
      <c r="G61" s="65"/>
      <c r="H61" s="66"/>
    </row>
    <row r="62" spans="4:8" ht="12.75">
      <c r="D62" s="65"/>
      <c r="E62" s="64"/>
      <c r="F62" s="65"/>
      <c r="G62" s="65"/>
      <c r="H62" s="66"/>
    </row>
    <row r="63" spans="4:8" ht="12.75">
      <c r="D63" s="65"/>
      <c r="E63" s="64"/>
      <c r="F63" s="65"/>
      <c r="G63" s="65"/>
      <c r="H63" s="66"/>
    </row>
  </sheetData>
  <sheetProtection password="CA09" sheet="1" objects="1" scenarios="1"/>
  <printOptions/>
  <pageMargins left="0.75" right="0.75" top="1" bottom="0.75" header="0.511811023622047" footer="0.511811023622047"/>
  <pageSetup horizontalDpi="300" verticalDpi="300" orientation="portrait" paperSize="9" r:id="rId2"/>
  <headerFooter alignWithMargins="0">
    <oddFooter>&amp;R&amp;9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A1" sqref="A1"/>
    </sheetView>
  </sheetViews>
  <sheetFormatPr defaultColWidth="9.140625" defaultRowHeight="12.75"/>
  <cols>
    <col min="1" max="1" width="40.28125" style="4" customWidth="1"/>
    <col min="2" max="2" width="9.421875" style="4" customWidth="1"/>
    <col min="3" max="3" width="13.28125" style="6" customWidth="1"/>
    <col min="4" max="4" width="12.28125" style="4" customWidth="1"/>
  </cols>
  <sheetData>
    <row r="1" spans="1:4" ht="14.25">
      <c r="A1" s="73" t="s">
        <v>0</v>
      </c>
      <c r="B1" s="5"/>
      <c r="D1" s="5"/>
    </row>
    <row r="2" spans="1:4" ht="12.75">
      <c r="A2" s="7" t="s">
        <v>25</v>
      </c>
      <c r="B2" s="5"/>
      <c r="D2" s="5"/>
    </row>
    <row r="3" spans="1:4" ht="12.75">
      <c r="A3" s="7" t="s">
        <v>27</v>
      </c>
      <c r="B3" s="5"/>
      <c r="D3" s="5"/>
    </row>
    <row r="4" spans="1:5" ht="13.5" thickBot="1">
      <c r="A4" s="95"/>
      <c r="B4" s="94"/>
      <c r="C4" s="94"/>
      <c r="D4" s="94"/>
      <c r="E4" s="22"/>
    </row>
    <row r="5" spans="1:5" ht="14.25">
      <c r="A5" s="77" t="s">
        <v>94</v>
      </c>
      <c r="B5" s="5"/>
      <c r="D5" s="5"/>
      <c r="E5" s="22"/>
    </row>
    <row r="6" spans="1:5" ht="12.75">
      <c r="A6" s="33" t="s">
        <v>93</v>
      </c>
      <c r="B6" s="5"/>
      <c r="D6" s="5"/>
      <c r="E6" s="22"/>
    </row>
    <row r="7" spans="1:5" ht="13.5" thickBot="1">
      <c r="A7" s="94"/>
      <c r="B7" s="94"/>
      <c r="C7" s="94"/>
      <c r="D7" s="94"/>
      <c r="E7" s="22"/>
    </row>
    <row r="8" spans="1:5" ht="12.75">
      <c r="A8" s="33"/>
      <c r="B8" s="6"/>
      <c r="D8" s="6"/>
      <c r="E8" s="22"/>
    </row>
    <row r="9" spans="1:5" ht="12.75">
      <c r="A9" s="33"/>
      <c r="B9" s="5"/>
      <c r="C9" s="9" t="s">
        <v>42</v>
      </c>
      <c r="D9" s="9" t="s">
        <v>110</v>
      </c>
      <c r="E9" s="22"/>
    </row>
    <row r="10" spans="1:5" s="2" customFormat="1" ht="12.75">
      <c r="A10" s="33"/>
      <c r="B10" s="33"/>
      <c r="C10" s="83" t="s">
        <v>75</v>
      </c>
      <c r="D10" s="83" t="s">
        <v>75</v>
      </c>
      <c r="E10" s="44"/>
    </row>
    <row r="11" spans="2:5" s="2" customFormat="1" ht="12.75">
      <c r="B11" s="33"/>
      <c r="C11" s="83" t="s">
        <v>76</v>
      </c>
      <c r="D11" s="83" t="s">
        <v>77</v>
      </c>
      <c r="E11" s="44"/>
    </row>
    <row r="12" spans="1:5" s="2" customFormat="1" ht="12.75">
      <c r="A12" s="33" t="s">
        <v>73</v>
      </c>
      <c r="B12" s="33"/>
      <c r="C12" s="11" t="s">
        <v>11</v>
      </c>
      <c r="D12" s="11" t="s">
        <v>11</v>
      </c>
      <c r="E12" s="44"/>
    </row>
    <row r="13" spans="1:5" s="2" customFormat="1" ht="12.75">
      <c r="A13" s="33"/>
      <c r="B13" s="33"/>
      <c r="C13" s="11"/>
      <c r="D13" s="11"/>
      <c r="E13" s="44"/>
    </row>
    <row r="14" spans="1:5" s="2" customFormat="1" ht="12.75">
      <c r="A14" s="33" t="s">
        <v>72</v>
      </c>
      <c r="B14" s="33"/>
      <c r="C14" s="11"/>
      <c r="D14" s="11"/>
      <c r="E14" s="44"/>
    </row>
    <row r="15" spans="1:5" ht="12.75">
      <c r="A15" s="6" t="s">
        <v>49</v>
      </c>
      <c r="B15" s="6"/>
      <c r="C15" s="17">
        <v>3913</v>
      </c>
      <c r="D15" s="17">
        <v>4161</v>
      </c>
      <c r="E15" s="22"/>
    </row>
    <row r="16" spans="1:5" ht="12.75">
      <c r="A16" s="6" t="s">
        <v>16</v>
      </c>
      <c r="B16" s="6"/>
      <c r="C16" s="17">
        <v>575</v>
      </c>
      <c r="D16" s="17">
        <v>575</v>
      </c>
      <c r="E16" s="22"/>
    </row>
    <row r="17" spans="1:5" ht="12.75">
      <c r="A17" s="6" t="s">
        <v>17</v>
      </c>
      <c r="B17" s="6"/>
      <c r="C17" s="19">
        <v>0</v>
      </c>
      <c r="D17" s="19">
        <v>46</v>
      </c>
      <c r="E17" s="22"/>
    </row>
    <row r="18" spans="1:5" ht="12.75">
      <c r="A18" s="6"/>
      <c r="B18" s="6"/>
      <c r="C18" s="72">
        <f>SUM(C15:C17)</f>
        <v>4488</v>
      </c>
      <c r="D18" s="72">
        <f>SUM(D15:D17)</f>
        <v>4782</v>
      </c>
      <c r="E18" s="22"/>
    </row>
    <row r="19" spans="1:5" ht="12.75">
      <c r="A19" s="33" t="s">
        <v>18</v>
      </c>
      <c r="B19" s="45"/>
      <c r="C19" s="17"/>
      <c r="D19" s="17"/>
      <c r="E19" s="22"/>
    </row>
    <row r="20" spans="1:5" ht="12.75">
      <c r="A20" s="6" t="s">
        <v>3</v>
      </c>
      <c r="B20" s="6"/>
      <c r="C20" s="17">
        <v>7985</v>
      </c>
      <c r="D20" s="17">
        <v>8694</v>
      </c>
      <c r="E20" s="71"/>
    </row>
    <row r="21" spans="1:5" ht="12.75">
      <c r="A21" s="6" t="s">
        <v>50</v>
      </c>
      <c r="B21" s="6"/>
      <c r="C21" s="17">
        <f>5260+5321</f>
        <v>10581</v>
      </c>
      <c r="D21" s="17">
        <f>4368+4365+345</f>
        <v>9078</v>
      </c>
      <c r="E21" s="71"/>
    </row>
    <row r="22" spans="1:5" ht="12.75">
      <c r="A22" s="6" t="s">
        <v>26</v>
      </c>
      <c r="B22" s="6"/>
      <c r="C22" s="17">
        <v>0</v>
      </c>
      <c r="D22" s="17">
        <v>1</v>
      </c>
      <c r="E22" s="71"/>
    </row>
    <row r="23" spans="1:5" ht="12.75">
      <c r="A23" s="6" t="s">
        <v>55</v>
      </c>
      <c r="B23" s="6"/>
      <c r="C23" s="17">
        <v>984</v>
      </c>
      <c r="D23" s="17">
        <v>981</v>
      </c>
      <c r="E23" s="71"/>
    </row>
    <row r="24" spans="1:5" ht="12.75">
      <c r="A24" s="6" t="s">
        <v>56</v>
      </c>
      <c r="B24" s="6"/>
      <c r="C24" s="17">
        <v>2270</v>
      </c>
      <c r="D24" s="17">
        <v>3034</v>
      </c>
      <c r="E24" s="71"/>
    </row>
    <row r="25" spans="1:5" ht="12.75">
      <c r="A25" s="6"/>
      <c r="B25" s="6"/>
      <c r="C25" s="72">
        <f>SUM(C20:C24)</f>
        <v>21820</v>
      </c>
      <c r="D25" s="72">
        <f>SUM(D20:D24)</f>
        <v>21788</v>
      </c>
      <c r="E25" s="71"/>
    </row>
    <row r="26" spans="1:5" ht="12.75">
      <c r="A26" s="6"/>
      <c r="B26" s="6"/>
      <c r="C26" s="17"/>
      <c r="D26" s="17"/>
      <c r="E26" s="71"/>
    </row>
    <row r="27" spans="1:5" ht="13.5" thickBot="1">
      <c r="A27" s="33" t="s">
        <v>78</v>
      </c>
      <c r="B27" s="6"/>
      <c r="C27" s="80">
        <f>+C18+C25</f>
        <v>26308</v>
      </c>
      <c r="D27" s="80">
        <f>+D18+D25</f>
        <v>26570</v>
      </c>
      <c r="E27" s="71"/>
    </row>
    <row r="28" spans="1:5" ht="13.5" thickTop="1">
      <c r="A28" s="33"/>
      <c r="B28" s="6"/>
      <c r="C28" s="101"/>
      <c r="D28" s="101"/>
      <c r="E28" s="71"/>
    </row>
    <row r="29" spans="1:5" ht="12.75">
      <c r="A29" s="6"/>
      <c r="B29" s="6"/>
      <c r="C29" s="17"/>
      <c r="D29" s="17"/>
      <c r="E29" s="71"/>
    </row>
    <row r="30" ht="12.75">
      <c r="A30" s="75" t="s">
        <v>107</v>
      </c>
    </row>
    <row r="31" spans="2:5" ht="12.75">
      <c r="B31" s="6"/>
      <c r="C31" s="17"/>
      <c r="D31" s="17"/>
      <c r="E31" s="22"/>
    </row>
    <row r="32" spans="1:5" ht="12.75">
      <c r="A32" s="33" t="s">
        <v>79</v>
      </c>
      <c r="B32" s="6"/>
      <c r="C32" s="17"/>
      <c r="D32" s="17"/>
      <c r="E32" s="22"/>
    </row>
    <row r="33" spans="1:5" ht="12.75">
      <c r="A33" s="6" t="s">
        <v>4</v>
      </c>
      <c r="B33" s="6"/>
      <c r="C33" s="17">
        <v>24250</v>
      </c>
      <c r="D33" s="17">
        <v>24250</v>
      </c>
      <c r="E33" s="22"/>
    </row>
    <row r="34" spans="1:5" ht="12.75">
      <c r="A34" s="6" t="s">
        <v>5</v>
      </c>
      <c r="B34" s="6"/>
      <c r="C34" s="17">
        <v>30</v>
      </c>
      <c r="D34" s="17">
        <v>30</v>
      </c>
      <c r="E34" s="22"/>
    </row>
    <row r="35" spans="1:5" ht="12.75">
      <c r="A35" s="6" t="s">
        <v>122</v>
      </c>
      <c r="B35" s="6"/>
      <c r="C35" s="19">
        <v>-1670</v>
      </c>
      <c r="D35" s="19">
        <f>-1262+62</f>
        <v>-1200</v>
      </c>
      <c r="E35" s="22"/>
    </row>
    <row r="36" spans="1:7" ht="12.75">
      <c r="A36" s="6"/>
      <c r="B36" s="6"/>
      <c r="C36" s="17">
        <f>SUM(C33:C35)</f>
        <v>22610</v>
      </c>
      <c r="D36" s="17">
        <f>SUM(D33:D35)</f>
        <v>23080</v>
      </c>
      <c r="E36" s="22"/>
      <c r="G36" s="27"/>
    </row>
    <row r="37" spans="1:5" ht="12.75">
      <c r="A37" s="33" t="s">
        <v>20</v>
      </c>
      <c r="B37" s="6"/>
      <c r="C37" s="17">
        <v>748</v>
      </c>
      <c r="D37" s="17">
        <v>657</v>
      </c>
      <c r="E37" s="22"/>
    </row>
    <row r="38" spans="1:5" ht="12.75">
      <c r="A38" s="33"/>
      <c r="B38" s="6"/>
      <c r="C38" s="17"/>
      <c r="D38" s="17"/>
      <c r="E38" s="22"/>
    </row>
    <row r="39" spans="1:5" ht="12.75">
      <c r="A39" s="33" t="s">
        <v>80</v>
      </c>
      <c r="B39" s="6"/>
      <c r="C39" s="72">
        <f>+C36+C37</f>
        <v>23358</v>
      </c>
      <c r="D39" s="72">
        <f>+D36+D37</f>
        <v>23737</v>
      </c>
      <c r="E39" s="22"/>
    </row>
    <row r="40" spans="1:5" ht="12.75">
      <c r="A40" s="6"/>
      <c r="B40" s="6"/>
      <c r="C40" s="17"/>
      <c r="D40" s="17"/>
      <c r="E40" s="22"/>
    </row>
    <row r="41" spans="1:5" ht="12.75">
      <c r="A41" s="33" t="s">
        <v>74</v>
      </c>
      <c r="B41" s="45"/>
      <c r="C41" s="17"/>
      <c r="D41" s="17"/>
      <c r="E41" s="22"/>
    </row>
    <row r="42" spans="1:5" ht="12.75">
      <c r="A42" s="6" t="s">
        <v>21</v>
      </c>
      <c r="B42" s="6"/>
      <c r="C42" s="17">
        <v>230</v>
      </c>
      <c r="D42" s="17">
        <v>278</v>
      </c>
      <c r="E42" s="22"/>
    </row>
    <row r="43" spans="1:5" ht="12.75">
      <c r="A43" s="6" t="s">
        <v>81</v>
      </c>
      <c r="B43" s="6"/>
      <c r="C43" s="17">
        <v>168</v>
      </c>
      <c r="D43" s="17">
        <v>95</v>
      </c>
      <c r="E43" s="22"/>
    </row>
    <row r="44" spans="1:5" ht="12.75">
      <c r="A44" s="6"/>
      <c r="B44" s="6"/>
      <c r="C44" s="72">
        <f>SUM(C42:C43)</f>
        <v>398</v>
      </c>
      <c r="D44" s="72">
        <f>SUM(D42:D43)</f>
        <v>373</v>
      </c>
      <c r="E44" s="22"/>
    </row>
    <row r="45" spans="1:5" ht="12.75">
      <c r="A45" s="6"/>
      <c r="B45" s="6"/>
      <c r="C45" s="17"/>
      <c r="D45" s="17"/>
      <c r="E45" s="22"/>
    </row>
    <row r="46" spans="1:5" ht="12.75">
      <c r="A46" s="33" t="s">
        <v>19</v>
      </c>
      <c r="B46" s="45"/>
      <c r="C46" s="17"/>
      <c r="D46" s="17"/>
      <c r="E46" s="71"/>
    </row>
    <row r="47" spans="1:5" ht="12.75">
      <c r="A47" s="6" t="s">
        <v>51</v>
      </c>
      <c r="B47" s="6"/>
      <c r="C47" s="17">
        <f>1845+684</f>
        <v>2529</v>
      </c>
      <c r="D47" s="17">
        <f>1688+581+191</f>
        <v>2460</v>
      </c>
      <c r="E47" s="71"/>
    </row>
    <row r="48" spans="1:5" ht="12.75">
      <c r="A48" s="6" t="s">
        <v>2</v>
      </c>
      <c r="B48" s="6"/>
      <c r="C48" s="17">
        <v>23</v>
      </c>
      <c r="D48" s="17">
        <v>0</v>
      </c>
      <c r="E48" s="71"/>
    </row>
    <row r="49" spans="1:5" ht="12.75">
      <c r="A49" s="6"/>
      <c r="B49" s="6"/>
      <c r="C49" s="72">
        <f>SUM(C47:C48)</f>
        <v>2552</v>
      </c>
      <c r="D49" s="72">
        <f>SUM(D47:D48)</f>
        <v>2460</v>
      </c>
      <c r="E49" s="71"/>
    </row>
    <row r="50" spans="1:5" ht="12.75">
      <c r="A50" s="6"/>
      <c r="B50" s="6"/>
      <c r="C50" s="17"/>
      <c r="D50" s="17"/>
      <c r="E50" s="22"/>
    </row>
    <row r="51" spans="1:5" ht="12.75">
      <c r="A51" s="33" t="s">
        <v>82</v>
      </c>
      <c r="B51" s="6"/>
      <c r="C51" s="72">
        <f>+C49+C44</f>
        <v>2950</v>
      </c>
      <c r="D51" s="72">
        <f>+D49+D44</f>
        <v>2833</v>
      </c>
      <c r="E51" s="22"/>
    </row>
    <row r="52" spans="1:5" ht="12.75">
      <c r="A52" s="6"/>
      <c r="B52" s="6"/>
      <c r="C52" s="17"/>
      <c r="D52" s="17"/>
      <c r="E52" s="22"/>
    </row>
    <row r="53" spans="1:5" ht="12.75">
      <c r="A53" s="6"/>
      <c r="B53" s="6"/>
      <c r="C53" s="17"/>
      <c r="D53" s="17"/>
      <c r="E53" s="22"/>
    </row>
    <row r="54" spans="1:5" ht="13.5" thickBot="1">
      <c r="A54" s="75" t="s">
        <v>108</v>
      </c>
      <c r="B54" s="6"/>
      <c r="C54" s="80">
        <f>+C39+C51</f>
        <v>26308</v>
      </c>
      <c r="D54" s="80">
        <f>+D39+D51</f>
        <v>26570</v>
      </c>
      <c r="E54" s="22"/>
    </row>
    <row r="55" spans="1:5" ht="13.5" thickTop="1">
      <c r="A55" s="6"/>
      <c r="B55" s="6"/>
      <c r="C55" s="17"/>
      <c r="D55" s="17"/>
      <c r="E55" s="22"/>
    </row>
    <row r="56" spans="1:5" ht="12.75">
      <c r="A56" s="6" t="s">
        <v>117</v>
      </c>
      <c r="B56" s="6"/>
      <c r="C56" s="17"/>
      <c r="D56" s="17"/>
      <c r="E56" s="22"/>
    </row>
    <row r="57" spans="1:5" ht="12.75">
      <c r="A57" s="6" t="s">
        <v>118</v>
      </c>
      <c r="B57" s="6"/>
      <c r="C57" s="20">
        <f>C36/C33/2</f>
        <v>0.4661855670103093</v>
      </c>
      <c r="D57" s="20">
        <f>D36/D33/2</f>
        <v>0.4758762886597938</v>
      </c>
      <c r="E57" s="22"/>
    </row>
    <row r="58" spans="1:5" ht="12.75">
      <c r="A58" s="6"/>
      <c r="B58" s="6"/>
      <c r="C58" s="20"/>
      <c r="D58" s="20"/>
      <c r="E58" s="22"/>
    </row>
    <row r="59" spans="1:5" ht="12.75">
      <c r="A59" s="6"/>
      <c r="B59" s="6"/>
      <c r="C59" s="17"/>
      <c r="D59" s="17"/>
      <c r="E59" s="22"/>
    </row>
    <row r="60" spans="1:5" ht="12.75">
      <c r="A60" s="32" t="s">
        <v>83</v>
      </c>
      <c r="B60" s="6"/>
      <c r="C60" s="17"/>
      <c r="D60" s="17"/>
      <c r="E60" s="22"/>
    </row>
    <row r="61" spans="1:5" ht="12.75">
      <c r="A61" s="32" t="s">
        <v>84</v>
      </c>
      <c r="B61" s="6"/>
      <c r="C61" s="17"/>
      <c r="D61" s="6"/>
      <c r="E61" s="22"/>
    </row>
    <row r="62" spans="1:5" ht="12.75">
      <c r="A62" s="32" t="s">
        <v>85</v>
      </c>
      <c r="B62" s="6"/>
      <c r="C62" s="17"/>
      <c r="D62" s="17"/>
      <c r="E62" s="22"/>
    </row>
    <row r="63" spans="1:5" ht="12.75">
      <c r="A63" s="6"/>
      <c r="B63" s="6"/>
      <c r="D63" s="6"/>
      <c r="E63" s="22"/>
    </row>
    <row r="64" spans="1:5" ht="12.75">
      <c r="A64" s="6"/>
      <c r="B64" s="6"/>
      <c r="C64" s="17"/>
      <c r="D64" s="17"/>
      <c r="E64" s="22"/>
    </row>
    <row r="65" spans="1:5" ht="12.75">
      <c r="A65" s="6"/>
      <c r="B65" s="6"/>
      <c r="C65" s="17"/>
      <c r="D65" s="17"/>
      <c r="E65" s="22"/>
    </row>
    <row r="66" spans="3:4" ht="12.75">
      <c r="C66" s="17"/>
      <c r="D66" s="3"/>
    </row>
    <row r="67" spans="3:4" ht="12.75">
      <c r="C67" s="17"/>
      <c r="D67" s="3"/>
    </row>
    <row r="68" spans="3:4" ht="12.75">
      <c r="C68" s="17"/>
      <c r="D68" s="3"/>
    </row>
    <row r="69" spans="3:4" ht="12.75">
      <c r="C69" s="17"/>
      <c r="D69" s="3"/>
    </row>
    <row r="70" spans="3:4" ht="12.75">
      <c r="C70" s="17"/>
      <c r="D70" s="3"/>
    </row>
    <row r="71" spans="3:4" ht="12.75">
      <c r="C71" s="17"/>
      <c r="D71" s="3"/>
    </row>
    <row r="72" spans="3:4" ht="12.75">
      <c r="C72" s="17"/>
      <c r="D72" s="3"/>
    </row>
    <row r="73" spans="3:4" ht="12.75">
      <c r="C73" s="17"/>
      <c r="D73" s="3"/>
    </row>
    <row r="74" spans="3:4" ht="12.75">
      <c r="C74" s="17"/>
      <c r="D74" s="3"/>
    </row>
    <row r="75" spans="3:4" ht="12.75">
      <c r="C75" s="17"/>
      <c r="D75" s="3"/>
    </row>
    <row r="76" spans="3:4" ht="12.75">
      <c r="C76" s="17"/>
      <c r="D76" s="3"/>
    </row>
    <row r="77" spans="3:4" ht="12.75">
      <c r="C77" s="17"/>
      <c r="D77" s="3"/>
    </row>
  </sheetData>
  <sheetProtection password="CA09" sheet="1" objects="1" scenarios="1"/>
  <printOptions/>
  <pageMargins left="1" right="1" top="0.5" bottom="0.25" header="0.511811023622047" footer="0.511811023622047"/>
  <pageSetup horizontalDpi="300" verticalDpi="300" orientation="portrait" paperSize="9" r:id="rId2"/>
  <headerFooter alignWithMargins="0">
    <oddFooter>&amp;R&amp;9 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5"/>
  <sheetViews>
    <sheetView workbookViewId="0" topLeftCell="A1">
      <selection activeCell="A1" sqref="A1"/>
    </sheetView>
  </sheetViews>
  <sheetFormatPr defaultColWidth="9.140625" defaultRowHeight="12.75"/>
  <cols>
    <col min="1" max="1" width="45.00390625" style="1" customWidth="1"/>
    <col min="2" max="2" width="11.28125" style="1" customWidth="1"/>
    <col min="3" max="3" width="13.421875" style="1" customWidth="1"/>
    <col min="4" max="4" width="11.8515625" style="1" customWidth="1"/>
    <col min="5" max="5" width="12.8515625" style="1" bestFit="1" customWidth="1"/>
    <col min="6" max="7" width="12.28125" style="1" customWidth="1"/>
    <col min="8" max="8" width="12.00390625" style="1" customWidth="1"/>
    <col min="9" max="9" width="9.140625" style="1" customWidth="1"/>
  </cols>
  <sheetData>
    <row r="1" spans="1:9" ht="14.25">
      <c r="A1" s="73" t="s">
        <v>0</v>
      </c>
      <c r="B1" s="5"/>
      <c r="C1" s="6"/>
      <c r="D1" s="5"/>
      <c r="E1" s="5"/>
      <c r="F1" s="51"/>
      <c r="G1"/>
      <c r="H1"/>
      <c r="I1"/>
    </row>
    <row r="2" spans="1:9" ht="12.75">
      <c r="A2" s="40" t="s">
        <v>25</v>
      </c>
      <c r="B2" s="5"/>
      <c r="C2" s="6"/>
      <c r="D2" s="5"/>
      <c r="E2" s="5"/>
      <c r="F2" s="52"/>
      <c r="G2"/>
      <c r="H2"/>
      <c r="I2"/>
    </row>
    <row r="3" spans="1:9" ht="12.75">
      <c r="A3" s="40" t="s">
        <v>27</v>
      </c>
      <c r="B3" s="5"/>
      <c r="C3" s="6"/>
      <c r="D3" s="5"/>
      <c r="E3" s="5"/>
      <c r="F3" s="52"/>
      <c r="G3"/>
      <c r="H3"/>
      <c r="I3"/>
    </row>
    <row r="4" spans="1:9" ht="13.5" thickBot="1">
      <c r="A4" s="95"/>
      <c r="B4" s="94"/>
      <c r="C4" s="94"/>
      <c r="D4" s="94"/>
      <c r="E4" s="94"/>
      <c r="F4" s="97"/>
      <c r="G4" s="98"/>
      <c r="H4" s="98"/>
      <c r="I4"/>
    </row>
    <row r="5" spans="1:6" ht="14.25">
      <c r="A5" s="46" t="s">
        <v>86</v>
      </c>
      <c r="B5" s="46"/>
      <c r="C5" s="5"/>
      <c r="D5" s="5"/>
      <c r="E5" s="5"/>
      <c r="F5" s="5"/>
    </row>
    <row r="6" spans="1:6" ht="14.25">
      <c r="A6" s="82" t="s">
        <v>111</v>
      </c>
      <c r="B6" s="46"/>
      <c r="C6" s="5"/>
      <c r="D6" s="5"/>
      <c r="E6" s="5"/>
      <c r="F6" s="5"/>
    </row>
    <row r="7" spans="1:8" ht="13.5" thickBot="1">
      <c r="A7" s="94" t="s">
        <v>109</v>
      </c>
      <c r="B7" s="94"/>
      <c r="C7" s="94"/>
      <c r="D7" s="94"/>
      <c r="E7" s="94"/>
      <c r="F7" s="94"/>
      <c r="G7" s="96"/>
      <c r="H7" s="96"/>
    </row>
    <row r="8" spans="1:6" ht="12.75">
      <c r="A8" s="5"/>
      <c r="B8" s="5"/>
      <c r="C8" s="5"/>
      <c r="D8" s="5"/>
      <c r="E8" s="5"/>
      <c r="F8" s="5"/>
    </row>
    <row r="9" spans="1:8" ht="12.75">
      <c r="A9" s="50"/>
      <c r="B9" s="82"/>
      <c r="C9" s="82"/>
      <c r="D9" s="88" t="s">
        <v>87</v>
      </c>
      <c r="E9" s="82"/>
      <c r="F9" s="82"/>
      <c r="G9" s="89" t="s">
        <v>88</v>
      </c>
      <c r="H9" s="10" t="s">
        <v>10</v>
      </c>
    </row>
    <row r="10" spans="1:9" s="26" customFormat="1" ht="12.75">
      <c r="A10" s="6"/>
      <c r="B10" s="105" t="s">
        <v>129</v>
      </c>
      <c r="C10" s="105"/>
      <c r="D10" s="105"/>
      <c r="E10" s="10" t="s">
        <v>22</v>
      </c>
      <c r="F10" s="10"/>
      <c r="G10" s="90" t="s">
        <v>89</v>
      </c>
      <c r="H10" s="90" t="s">
        <v>90</v>
      </c>
      <c r="I10" s="4"/>
    </row>
    <row r="11" spans="1:9" s="26" customFormat="1" ht="12.75">
      <c r="A11" s="6"/>
      <c r="B11" s="10" t="s">
        <v>12</v>
      </c>
      <c r="C11" s="10" t="s">
        <v>23</v>
      </c>
      <c r="D11" s="10" t="s">
        <v>9</v>
      </c>
      <c r="E11" s="10" t="s">
        <v>123</v>
      </c>
      <c r="F11" s="33"/>
      <c r="G11" s="75"/>
      <c r="H11" s="75"/>
      <c r="I11" s="4"/>
    </row>
    <row r="12" spans="1:9" s="26" customFormat="1" ht="12.75">
      <c r="A12" s="6"/>
      <c r="B12" s="10" t="s">
        <v>9</v>
      </c>
      <c r="C12" s="10" t="s">
        <v>65</v>
      </c>
      <c r="D12" s="10" t="s">
        <v>5</v>
      </c>
      <c r="E12" s="10" t="s">
        <v>124</v>
      </c>
      <c r="F12" s="10" t="s">
        <v>10</v>
      </c>
      <c r="G12" s="75"/>
      <c r="H12" s="75"/>
      <c r="I12" s="4"/>
    </row>
    <row r="13" spans="1:9" s="26" customFormat="1" ht="12.75">
      <c r="A13" s="6"/>
      <c r="B13" s="11" t="s">
        <v>11</v>
      </c>
      <c r="C13" s="11" t="s">
        <v>11</v>
      </c>
      <c r="D13" s="11" t="s">
        <v>11</v>
      </c>
      <c r="E13" s="11" t="s">
        <v>11</v>
      </c>
      <c r="F13" s="11" t="s">
        <v>11</v>
      </c>
      <c r="G13" s="11" t="s">
        <v>11</v>
      </c>
      <c r="H13" s="11" t="s">
        <v>11</v>
      </c>
      <c r="I13" s="4"/>
    </row>
    <row r="14" spans="1:9" s="26" customFormat="1" ht="12.75">
      <c r="A14" s="6"/>
      <c r="B14" s="74"/>
      <c r="C14" s="74"/>
      <c r="D14" s="74"/>
      <c r="E14" s="74"/>
      <c r="F14" s="74"/>
      <c r="G14" s="6"/>
      <c r="H14" s="6"/>
      <c r="I14" s="4"/>
    </row>
    <row r="15" spans="1:9" s="26" customFormat="1" ht="12.75">
      <c r="A15" s="34"/>
      <c r="B15" s="6"/>
      <c r="C15" s="6"/>
      <c r="D15" s="6"/>
      <c r="E15" s="6"/>
      <c r="F15" s="6"/>
      <c r="G15" s="6"/>
      <c r="H15" s="6"/>
      <c r="I15" s="4"/>
    </row>
    <row r="16" spans="1:8" ht="12.75">
      <c r="A16" s="6" t="s">
        <v>102</v>
      </c>
      <c r="B16" s="23">
        <v>24250</v>
      </c>
      <c r="C16" s="23">
        <v>62</v>
      </c>
      <c r="D16" s="23">
        <v>30</v>
      </c>
      <c r="E16" s="18">
        <v>-1262</v>
      </c>
      <c r="F16" s="18">
        <f>SUM(B16:E16)</f>
        <v>23080</v>
      </c>
      <c r="G16" s="5">
        <v>657</v>
      </c>
      <c r="H16" s="18">
        <f>+F16+G16</f>
        <v>23737</v>
      </c>
    </row>
    <row r="17" spans="1:8" ht="12.75">
      <c r="A17" s="6" t="s">
        <v>120</v>
      </c>
      <c r="B17" s="102" t="s">
        <v>44</v>
      </c>
      <c r="C17" s="19">
        <v>-62</v>
      </c>
      <c r="D17" s="19">
        <v>0</v>
      </c>
      <c r="E17" s="102">
        <v>62</v>
      </c>
      <c r="F17" s="19">
        <f>SUM(B17:E17)</f>
        <v>0</v>
      </c>
      <c r="G17" s="19">
        <v>0</v>
      </c>
      <c r="H17" s="19">
        <f>+F17+G17</f>
        <v>0</v>
      </c>
    </row>
    <row r="18" spans="1:8" ht="12.75">
      <c r="A18" s="6" t="s">
        <v>119</v>
      </c>
      <c r="B18" s="106">
        <f>SUM(B16:B17)</f>
        <v>24250</v>
      </c>
      <c r="C18" s="21">
        <f aca="true" t="shared" si="0" ref="C18:H18">SUM(C16:C17)</f>
        <v>0</v>
      </c>
      <c r="D18" s="107">
        <f t="shared" si="0"/>
        <v>30</v>
      </c>
      <c r="E18" s="107">
        <f t="shared" si="0"/>
        <v>-1200</v>
      </c>
      <c r="F18" s="106">
        <f t="shared" si="0"/>
        <v>23080</v>
      </c>
      <c r="G18" s="106">
        <f t="shared" si="0"/>
        <v>657</v>
      </c>
      <c r="H18" s="106">
        <f t="shared" si="0"/>
        <v>23737</v>
      </c>
    </row>
    <row r="19" spans="1:8" ht="12.75">
      <c r="A19" s="6"/>
      <c r="B19" s="30"/>
      <c r="C19" s="18"/>
      <c r="D19" s="18"/>
      <c r="E19" s="30"/>
      <c r="F19" s="18"/>
      <c r="G19" s="18"/>
      <c r="H19" s="18"/>
    </row>
    <row r="20" spans="1:8" ht="12.75">
      <c r="A20" s="6" t="s">
        <v>103</v>
      </c>
      <c r="B20" s="30" t="s">
        <v>44</v>
      </c>
      <c r="C20" s="30" t="s">
        <v>44</v>
      </c>
      <c r="D20" s="30" t="s">
        <v>44</v>
      </c>
      <c r="E20" s="18">
        <f>+'Income statement'!F37</f>
        <v>-470</v>
      </c>
      <c r="F20" s="18">
        <f>SUM(B20:E20)</f>
        <v>-470</v>
      </c>
      <c r="G20" s="5">
        <f>+'Income statement'!F38</f>
        <v>17</v>
      </c>
      <c r="H20" s="18">
        <f>+F20+G20</f>
        <v>-453</v>
      </c>
    </row>
    <row r="21" spans="1:8" ht="12.75">
      <c r="A21" s="6" t="s">
        <v>105</v>
      </c>
      <c r="B21" s="30" t="s">
        <v>44</v>
      </c>
      <c r="C21" s="30" t="s">
        <v>44</v>
      </c>
      <c r="D21" s="30" t="s">
        <v>44</v>
      </c>
      <c r="E21" s="30" t="s">
        <v>44</v>
      </c>
      <c r="F21" s="18">
        <f>SUM(B21:E21)</f>
        <v>0</v>
      </c>
      <c r="G21" s="5">
        <v>74</v>
      </c>
      <c r="H21" s="18">
        <f>+F21+G21</f>
        <v>74</v>
      </c>
    </row>
    <row r="22" spans="1:8" ht="12.75">
      <c r="A22" s="6"/>
      <c r="B22" s="5"/>
      <c r="C22" s="18"/>
      <c r="D22" s="18"/>
      <c r="E22" s="18"/>
      <c r="F22" s="18"/>
      <c r="G22" s="5"/>
      <c r="H22" s="5"/>
    </row>
    <row r="23" spans="1:9" s="22" customFormat="1" ht="12.75">
      <c r="A23" s="6"/>
      <c r="B23" s="8"/>
      <c r="C23" s="21"/>
      <c r="D23" s="21"/>
      <c r="E23" s="21"/>
      <c r="F23" s="21"/>
      <c r="G23" s="76"/>
      <c r="H23" s="8"/>
      <c r="I23" s="5"/>
    </row>
    <row r="24" spans="1:9" s="22" customFormat="1" ht="13.5" thickBot="1">
      <c r="A24" s="6" t="s">
        <v>106</v>
      </c>
      <c r="B24" s="29">
        <f>SUM(B18:B23)</f>
        <v>24250</v>
      </c>
      <c r="C24" s="29">
        <f aca="true" t="shared" si="1" ref="C24:H24">SUM(C18:C23)</f>
        <v>0</v>
      </c>
      <c r="D24" s="29">
        <f t="shared" si="1"/>
        <v>30</v>
      </c>
      <c r="E24" s="29">
        <f t="shared" si="1"/>
        <v>-1670</v>
      </c>
      <c r="F24" s="29">
        <f t="shared" si="1"/>
        <v>22610</v>
      </c>
      <c r="G24" s="29">
        <f t="shared" si="1"/>
        <v>748</v>
      </c>
      <c r="H24" s="29">
        <f t="shared" si="1"/>
        <v>23358</v>
      </c>
      <c r="I24" s="5"/>
    </row>
    <row r="25" spans="1:8" ht="13.5" thickTop="1">
      <c r="A25" s="6"/>
      <c r="B25" s="5"/>
      <c r="C25" s="18"/>
      <c r="D25" s="18"/>
      <c r="E25" s="18"/>
      <c r="F25" s="18"/>
      <c r="G25" s="5"/>
      <c r="H25" s="5"/>
    </row>
    <row r="26" spans="1:8" ht="12.75">
      <c r="A26" s="6"/>
      <c r="B26" s="5"/>
      <c r="C26" s="18"/>
      <c r="D26" s="18"/>
      <c r="E26" s="18"/>
      <c r="F26" s="18"/>
      <c r="G26" s="5"/>
      <c r="H26" s="5"/>
    </row>
    <row r="27" spans="1:8" ht="12.75">
      <c r="A27" s="34"/>
      <c r="B27" s="5"/>
      <c r="C27" s="18"/>
      <c r="D27" s="18"/>
      <c r="E27" s="18"/>
      <c r="F27" s="18"/>
      <c r="G27" s="5"/>
      <c r="H27" s="5"/>
    </row>
    <row r="28" spans="1:8" ht="12.75">
      <c r="A28" s="6" t="s">
        <v>125</v>
      </c>
      <c r="B28" s="23">
        <v>24250</v>
      </c>
      <c r="C28" s="23">
        <v>65</v>
      </c>
      <c r="D28" s="23">
        <v>28</v>
      </c>
      <c r="E28" s="18">
        <v>-204</v>
      </c>
      <c r="F28" s="18">
        <f>SUM(B28:E28)</f>
        <v>24139</v>
      </c>
      <c r="G28" s="5">
        <v>560</v>
      </c>
      <c r="H28" s="18">
        <f>+F28+G28</f>
        <v>24699</v>
      </c>
    </row>
    <row r="29" spans="1:8" ht="12.75">
      <c r="A29" s="6"/>
      <c r="B29" s="5"/>
      <c r="C29" s="18"/>
      <c r="D29" s="18"/>
      <c r="E29" s="18"/>
      <c r="F29" s="18"/>
      <c r="G29" s="5"/>
      <c r="H29" s="5"/>
    </row>
    <row r="30" spans="1:8" ht="12.75">
      <c r="A30" s="6" t="s">
        <v>24</v>
      </c>
      <c r="B30" s="18">
        <v>0</v>
      </c>
      <c r="C30" s="18">
        <v>-1</v>
      </c>
      <c r="D30" s="18">
        <v>0</v>
      </c>
      <c r="E30" s="18">
        <v>0</v>
      </c>
      <c r="F30" s="18">
        <f>SUM(B30:E30)</f>
        <v>-1</v>
      </c>
      <c r="G30" s="18">
        <v>0</v>
      </c>
      <c r="H30" s="18">
        <f>+G30+F30</f>
        <v>-1</v>
      </c>
    </row>
    <row r="31" spans="1:8" ht="12.75">
      <c r="A31" s="6" t="s">
        <v>103</v>
      </c>
      <c r="B31" s="18">
        <v>0</v>
      </c>
      <c r="C31" s="18">
        <v>0</v>
      </c>
      <c r="D31" s="18">
        <v>0</v>
      </c>
      <c r="E31" s="18">
        <v>-154</v>
      </c>
      <c r="F31" s="18">
        <f>SUM(B31:E31)</f>
        <v>-154</v>
      </c>
      <c r="G31" s="5">
        <v>7</v>
      </c>
      <c r="H31" s="18">
        <f>+F31+G31</f>
        <v>-147</v>
      </c>
    </row>
    <row r="32" spans="1:8" ht="12.75">
      <c r="A32" s="6" t="s">
        <v>105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5">
        <v>60</v>
      </c>
      <c r="H32" s="18">
        <f>+F32+G32</f>
        <v>60</v>
      </c>
    </row>
    <row r="33" spans="1:7" ht="12.75">
      <c r="A33" s="6"/>
      <c r="B33" s="5"/>
      <c r="C33" s="18"/>
      <c r="D33" s="18"/>
      <c r="E33" s="18"/>
      <c r="F33" s="18"/>
      <c r="G33" s="5"/>
    </row>
    <row r="34" spans="1:9" s="22" customFormat="1" ht="12.75">
      <c r="A34" s="6"/>
      <c r="B34" s="8"/>
      <c r="C34" s="21"/>
      <c r="D34" s="21"/>
      <c r="E34" s="21"/>
      <c r="F34" s="21"/>
      <c r="G34" s="76"/>
      <c r="H34" s="8"/>
      <c r="I34" s="5"/>
    </row>
    <row r="35" spans="1:9" s="22" customFormat="1" ht="13.5" thickBot="1">
      <c r="A35" s="6" t="s">
        <v>104</v>
      </c>
      <c r="B35" s="29">
        <f>SUM(B28:B34)</f>
        <v>24250</v>
      </c>
      <c r="C35" s="29">
        <f>SUM(C28:C34)</f>
        <v>64</v>
      </c>
      <c r="D35" s="29">
        <f>SUM(D28:D34)</f>
        <v>28</v>
      </c>
      <c r="E35" s="29">
        <f>SUM(E28:E34)</f>
        <v>-358</v>
      </c>
      <c r="F35" s="29">
        <f>SUM(F28:F34)</f>
        <v>23984</v>
      </c>
      <c r="G35" s="29">
        <f>SUM(G28:G33)</f>
        <v>627</v>
      </c>
      <c r="H35" s="29">
        <f>SUM(H28:H33)</f>
        <v>24611</v>
      </c>
      <c r="I35" s="5"/>
    </row>
    <row r="36" spans="1:7" ht="13.5" thickTop="1">
      <c r="A36" s="6"/>
      <c r="B36" s="5"/>
      <c r="C36" s="18"/>
      <c r="D36" s="18"/>
      <c r="E36" s="18"/>
      <c r="F36" s="18"/>
      <c r="G36" s="5"/>
    </row>
    <row r="37" spans="1:6" ht="12.75">
      <c r="A37" s="6"/>
      <c r="B37" s="5"/>
      <c r="C37" s="18"/>
      <c r="D37" s="18"/>
      <c r="E37" s="18"/>
      <c r="F37" s="18"/>
    </row>
    <row r="38" spans="1:7" ht="12.75">
      <c r="A38" s="6"/>
      <c r="B38" s="5"/>
      <c r="C38" s="5"/>
      <c r="D38" s="5"/>
      <c r="E38" s="5"/>
      <c r="F38" s="5"/>
      <c r="G38" s="31"/>
    </row>
    <row r="39" spans="1:6" ht="12.75">
      <c r="A39" s="104" t="s">
        <v>92</v>
      </c>
      <c r="B39" s="5"/>
      <c r="C39" s="5"/>
      <c r="D39" s="5"/>
      <c r="E39" s="5"/>
      <c r="F39" s="5"/>
    </row>
    <row r="40" spans="1:6" ht="12.75">
      <c r="A40" s="104" t="s">
        <v>91</v>
      </c>
      <c r="B40" s="5"/>
      <c r="C40" s="5"/>
      <c r="D40" s="5"/>
      <c r="E40" s="5"/>
      <c r="F40" s="5"/>
    </row>
    <row r="41" spans="1:6" ht="12.75">
      <c r="A41" s="104"/>
      <c r="B41" s="5"/>
      <c r="C41" s="5"/>
      <c r="D41" s="5"/>
      <c r="E41" s="5"/>
      <c r="F41" s="5"/>
    </row>
    <row r="42" spans="1:6" ht="12.75">
      <c r="A42" s="6"/>
      <c r="B42" s="5"/>
      <c r="C42" s="5"/>
      <c r="D42" s="5"/>
      <c r="E42" s="5"/>
      <c r="F42" s="5"/>
    </row>
    <row r="43" spans="1:6" ht="12.75">
      <c r="A43" s="6"/>
      <c r="B43" s="5"/>
      <c r="C43" s="5"/>
      <c r="D43" s="5"/>
      <c r="E43" s="5"/>
      <c r="F43" s="5"/>
    </row>
    <row r="44" spans="1:6" ht="12.75">
      <c r="A44" s="6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  <row r="50" spans="1:6" ht="12.75">
      <c r="A50" s="5"/>
      <c r="B50" s="5"/>
      <c r="C50" s="5"/>
      <c r="D50" s="5"/>
      <c r="E50" s="5"/>
      <c r="F50" s="5"/>
    </row>
    <row r="51" spans="1:6" ht="12.75">
      <c r="A51" s="5"/>
      <c r="B51" s="5"/>
      <c r="C51" s="5"/>
      <c r="D51" s="5"/>
      <c r="E51" s="5"/>
      <c r="F51" s="5"/>
    </row>
    <row r="52" spans="1:6" ht="12.75">
      <c r="A52" s="5"/>
      <c r="B52" s="5"/>
      <c r="C52" s="5"/>
      <c r="D52" s="5"/>
      <c r="E52" s="5"/>
      <c r="F52" s="5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6" ht="12.75">
      <c r="A84" s="5"/>
      <c r="B84" s="5"/>
      <c r="C84" s="5"/>
      <c r="D84" s="5"/>
      <c r="E84" s="5"/>
      <c r="F84" s="5"/>
    </row>
    <row r="85" spans="1:6" ht="12.75">
      <c r="A85" s="5"/>
      <c r="B85" s="5"/>
      <c r="C85" s="5"/>
      <c r="D85" s="5"/>
      <c r="E85" s="5"/>
      <c r="F85" s="5"/>
    </row>
    <row r="86" spans="1:6" ht="12.75">
      <c r="A86" s="5"/>
      <c r="B86" s="5"/>
      <c r="C86" s="5"/>
      <c r="D86" s="5"/>
      <c r="E86" s="5"/>
      <c r="F86" s="5"/>
    </row>
    <row r="87" spans="1:6" ht="12.75">
      <c r="A87" s="5"/>
      <c r="B87" s="5"/>
      <c r="C87" s="5"/>
      <c r="D87" s="5"/>
      <c r="E87" s="5"/>
      <c r="F87" s="5"/>
    </row>
    <row r="88" spans="1:6" ht="12.75">
      <c r="A88" s="5"/>
      <c r="B88" s="5"/>
      <c r="C88" s="5"/>
      <c r="D88" s="5"/>
      <c r="E88" s="5"/>
      <c r="F88" s="5"/>
    </row>
    <row r="89" spans="1:6" ht="12.75">
      <c r="A89" s="5"/>
      <c r="B89" s="5"/>
      <c r="C89" s="5"/>
      <c r="D89" s="5"/>
      <c r="E89" s="5"/>
      <c r="F89" s="5"/>
    </row>
    <row r="90" spans="1:6" ht="12.75">
      <c r="A90" s="5"/>
      <c r="B90" s="5"/>
      <c r="C90" s="5"/>
      <c r="D90" s="5"/>
      <c r="E90" s="5"/>
      <c r="F90" s="5"/>
    </row>
    <row r="91" spans="1:6" ht="12.75">
      <c r="A91" s="5"/>
      <c r="B91" s="5"/>
      <c r="C91" s="5"/>
      <c r="D91" s="5"/>
      <c r="E91" s="5"/>
      <c r="F91" s="5"/>
    </row>
    <row r="92" spans="1:6" ht="12.75">
      <c r="A92" s="5"/>
      <c r="B92" s="5"/>
      <c r="C92" s="5"/>
      <c r="D92" s="5"/>
      <c r="E92" s="5"/>
      <c r="F92" s="5"/>
    </row>
    <row r="93" spans="1:6" ht="12.75">
      <c r="A93" s="5"/>
      <c r="B93" s="5"/>
      <c r="C93" s="5"/>
      <c r="D93" s="5"/>
      <c r="E93" s="5"/>
      <c r="F93" s="5"/>
    </row>
    <row r="94" spans="1:6" ht="12.75">
      <c r="A94" s="5"/>
      <c r="B94" s="5"/>
      <c r="C94" s="5"/>
      <c r="D94" s="5"/>
      <c r="E94" s="5"/>
      <c r="F94" s="5"/>
    </row>
    <row r="95" spans="1:6" ht="12.75">
      <c r="A95" s="5"/>
      <c r="B95" s="5"/>
      <c r="C95" s="5"/>
      <c r="D95" s="5"/>
      <c r="E95" s="5"/>
      <c r="F95" s="5"/>
    </row>
    <row r="96" spans="1:6" ht="12.75">
      <c r="A96" s="5"/>
      <c r="B96" s="5"/>
      <c r="C96" s="5"/>
      <c r="D96" s="5"/>
      <c r="E96" s="5"/>
      <c r="F96" s="5"/>
    </row>
    <row r="97" spans="1:6" ht="12.75">
      <c r="A97" s="5"/>
      <c r="B97" s="5"/>
      <c r="C97" s="5"/>
      <c r="D97" s="5"/>
      <c r="E97" s="5"/>
      <c r="F97" s="5"/>
    </row>
    <row r="98" spans="1:6" ht="12.75">
      <c r="A98" s="5"/>
      <c r="B98" s="5"/>
      <c r="C98" s="5"/>
      <c r="D98" s="5"/>
      <c r="E98" s="5"/>
      <c r="F98" s="5"/>
    </row>
    <row r="99" spans="1:6" ht="12.75">
      <c r="A99" s="5"/>
      <c r="B99" s="5"/>
      <c r="C99" s="5"/>
      <c r="D99" s="5"/>
      <c r="E99" s="5"/>
      <c r="F99" s="5"/>
    </row>
    <row r="100" spans="1:6" ht="12.75">
      <c r="A100" s="5"/>
      <c r="B100" s="5"/>
      <c r="C100" s="5"/>
      <c r="D100" s="5"/>
      <c r="E100" s="5"/>
      <c r="F100" s="5"/>
    </row>
    <row r="101" spans="1:6" ht="12.75">
      <c r="A101" s="5"/>
      <c r="B101" s="5"/>
      <c r="C101" s="5"/>
      <c r="D101" s="5"/>
      <c r="E101" s="5"/>
      <c r="F101" s="5"/>
    </row>
    <row r="102" spans="1:6" ht="12.75">
      <c r="A102" s="5"/>
      <c r="B102" s="5"/>
      <c r="C102" s="5"/>
      <c r="D102" s="5"/>
      <c r="E102" s="5"/>
      <c r="F102" s="5"/>
    </row>
    <row r="103" spans="1:6" ht="12.75">
      <c r="A103" s="5"/>
      <c r="B103" s="5"/>
      <c r="C103" s="5"/>
      <c r="D103" s="5"/>
      <c r="E103" s="5"/>
      <c r="F103" s="5"/>
    </row>
    <row r="104" spans="1:6" ht="12.75">
      <c r="A104" s="5"/>
      <c r="B104" s="5"/>
      <c r="C104" s="5"/>
      <c r="D104" s="5"/>
      <c r="E104" s="5"/>
      <c r="F104" s="5"/>
    </row>
    <row r="105" spans="1:6" ht="12.75">
      <c r="A105" s="5"/>
      <c r="B105" s="5"/>
      <c r="C105" s="5"/>
      <c r="D105" s="5"/>
      <c r="E105" s="5"/>
      <c r="F105" s="5"/>
    </row>
    <row r="106" spans="1:6" ht="12.75">
      <c r="A106" s="5"/>
      <c r="B106" s="5"/>
      <c r="C106" s="5"/>
      <c r="D106" s="5"/>
      <c r="E106" s="5"/>
      <c r="F106" s="5"/>
    </row>
    <row r="107" spans="1:6" ht="12.75">
      <c r="A107" s="5"/>
      <c r="B107" s="5"/>
      <c r="C107" s="5"/>
      <c r="D107" s="5"/>
      <c r="E107" s="5"/>
      <c r="F107" s="5"/>
    </row>
    <row r="108" spans="1:6" ht="12.75">
      <c r="A108" s="5"/>
      <c r="B108" s="5"/>
      <c r="C108" s="5"/>
      <c r="D108" s="5"/>
      <c r="E108" s="5"/>
      <c r="F108" s="5"/>
    </row>
    <row r="109" spans="1:6" ht="12.75">
      <c r="A109" s="5"/>
      <c r="B109" s="5"/>
      <c r="C109" s="5"/>
      <c r="D109" s="5"/>
      <c r="E109" s="5"/>
      <c r="F109" s="5"/>
    </row>
    <row r="110" spans="1:6" ht="12.75">
      <c r="A110" s="5"/>
      <c r="B110" s="5"/>
      <c r="C110" s="5"/>
      <c r="D110" s="5"/>
      <c r="E110" s="5"/>
      <c r="F110" s="5"/>
    </row>
    <row r="111" spans="1:6" ht="12.75">
      <c r="A111" s="5"/>
      <c r="B111" s="5"/>
      <c r="C111" s="5"/>
      <c r="D111" s="5"/>
      <c r="E111" s="5"/>
      <c r="F111" s="5"/>
    </row>
    <row r="112" spans="1:6" ht="12.75">
      <c r="A112" s="5"/>
      <c r="B112" s="5"/>
      <c r="C112" s="5"/>
      <c r="D112" s="5"/>
      <c r="E112" s="5"/>
      <c r="F112" s="5"/>
    </row>
    <row r="113" spans="1:6" ht="12.75">
      <c r="A113" s="5"/>
      <c r="B113" s="5"/>
      <c r="C113" s="5"/>
      <c r="D113" s="5"/>
      <c r="E113" s="5"/>
      <c r="F113" s="5"/>
    </row>
    <row r="114" spans="1:6" ht="12.75">
      <c r="A114" s="5"/>
      <c r="B114" s="5"/>
      <c r="C114" s="5"/>
      <c r="D114" s="5"/>
      <c r="E114" s="5"/>
      <c r="F114" s="5"/>
    </row>
    <row r="115" spans="1:6" ht="12.75">
      <c r="A115" s="5"/>
      <c r="B115" s="5"/>
      <c r="C115" s="5"/>
      <c r="D115" s="5"/>
      <c r="E115" s="5"/>
      <c r="F115" s="5"/>
    </row>
    <row r="116" spans="1:6" ht="12.75">
      <c r="A116" s="5"/>
      <c r="B116" s="5"/>
      <c r="C116" s="5"/>
      <c r="D116" s="5"/>
      <c r="E116" s="5"/>
      <c r="F116" s="5"/>
    </row>
    <row r="117" spans="1:6" ht="12.75">
      <c r="A117" s="5"/>
      <c r="B117" s="5"/>
      <c r="C117" s="5"/>
      <c r="D117" s="5"/>
      <c r="E117" s="5"/>
      <c r="F117" s="5"/>
    </row>
    <row r="118" spans="1:6" ht="12.75">
      <c r="A118" s="5"/>
      <c r="B118" s="5"/>
      <c r="C118" s="5"/>
      <c r="D118" s="5"/>
      <c r="E118" s="5"/>
      <c r="F118" s="5"/>
    </row>
    <row r="119" spans="1:6" ht="12.75">
      <c r="A119" s="5"/>
      <c r="B119" s="5"/>
      <c r="C119" s="5"/>
      <c r="D119" s="5"/>
      <c r="E119" s="5"/>
      <c r="F119" s="5"/>
    </row>
    <row r="120" spans="1:6" ht="12.75">
      <c r="A120" s="5"/>
      <c r="B120" s="5"/>
      <c r="C120" s="5"/>
      <c r="D120" s="5"/>
      <c r="E120" s="5"/>
      <c r="F120" s="5"/>
    </row>
    <row r="121" spans="1:6" ht="12.75">
      <c r="A121" s="5"/>
      <c r="B121" s="5"/>
      <c r="C121" s="5"/>
      <c r="D121" s="5"/>
      <c r="E121" s="5"/>
      <c r="F121" s="5"/>
    </row>
    <row r="122" spans="1:6" ht="12.75">
      <c r="A122" s="5"/>
      <c r="B122" s="5"/>
      <c r="C122" s="5"/>
      <c r="D122" s="5"/>
      <c r="E122" s="5"/>
      <c r="F122" s="5"/>
    </row>
    <row r="123" spans="1:6" ht="12.75">
      <c r="A123" s="5"/>
      <c r="B123" s="5"/>
      <c r="C123" s="5"/>
      <c r="D123" s="5"/>
      <c r="E123" s="5"/>
      <c r="F123" s="5"/>
    </row>
    <row r="124" spans="1:6" ht="12.75">
      <c r="A124" s="5"/>
      <c r="B124" s="5"/>
      <c r="C124" s="5"/>
      <c r="D124" s="5"/>
      <c r="E124" s="5"/>
      <c r="F124" s="5"/>
    </row>
    <row r="125" spans="1:6" ht="12.75">
      <c r="A125" s="5"/>
      <c r="B125" s="5"/>
      <c r="C125" s="5"/>
      <c r="D125" s="5"/>
      <c r="E125" s="5"/>
      <c r="F125" s="5"/>
    </row>
  </sheetData>
  <sheetProtection password="CA09" sheet="1" objects="1" scenarios="1"/>
  <printOptions/>
  <pageMargins left="0.75" right="0.75" top="0.75" bottom="0.25" header="0.511811023622047" footer="0.511811023622047"/>
  <pageSetup horizontalDpi="300" verticalDpi="300" orientation="landscape" paperSize="9" r:id="rId2"/>
  <headerFooter alignWithMargins="0">
    <oddFooter>&amp;R&amp;9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G32" sqref="G32"/>
    </sheetView>
  </sheetViews>
  <sheetFormatPr defaultColWidth="9.140625" defaultRowHeight="12.75"/>
  <cols>
    <col min="1" max="1" width="55.57421875" style="1" customWidth="1"/>
    <col min="2" max="2" width="16.57421875" style="18" customWidth="1"/>
    <col min="3" max="3" width="2.57421875" style="18" customWidth="1"/>
    <col min="4" max="4" width="14.57421875" style="12" customWidth="1"/>
    <col min="5" max="5" width="9.140625" style="4" customWidth="1"/>
    <col min="6" max="6" width="14.421875" style="12" customWidth="1"/>
    <col min="7" max="9" width="9.140625" style="4" customWidth="1"/>
    <col min="10" max="12" width="9.140625" style="16" customWidth="1"/>
  </cols>
  <sheetData>
    <row r="1" ht="14.25">
      <c r="A1" s="73" t="str">
        <f>+'Income statement'!A1</f>
        <v>DISCCOMP BERHAD</v>
      </c>
    </row>
    <row r="2" ht="12.75">
      <c r="A2" s="7" t="str">
        <f>+'Income statement'!A2</f>
        <v>(Company No.55420-P)</v>
      </c>
    </row>
    <row r="3" ht="12.75">
      <c r="A3" s="7" t="str">
        <f>+'Income statement'!A3</f>
        <v>(Incorporated in Malaysia)</v>
      </c>
    </row>
    <row r="4" spans="1:4" ht="13.5" thickBot="1">
      <c r="A4" s="96"/>
      <c r="B4" s="99"/>
      <c r="C4" s="99"/>
      <c r="D4" s="100"/>
    </row>
    <row r="5" spans="1:5" ht="14.25">
      <c r="A5" s="46" t="s">
        <v>6</v>
      </c>
      <c r="B5" s="10"/>
      <c r="C5" s="9"/>
      <c r="D5" s="10"/>
      <c r="E5" s="6"/>
    </row>
    <row r="6" spans="1:5" ht="12.75">
      <c r="A6" s="82" t="s">
        <v>111</v>
      </c>
      <c r="B6" s="10"/>
      <c r="C6" s="9"/>
      <c r="D6" s="10"/>
      <c r="E6" s="6"/>
    </row>
    <row r="7" spans="1:5" ht="13.5" thickBot="1">
      <c r="A7" s="94" t="s">
        <v>109</v>
      </c>
      <c r="B7" s="99"/>
      <c r="C7" s="99"/>
      <c r="D7" s="100"/>
      <c r="E7" s="6"/>
    </row>
    <row r="8" spans="1:5" ht="12.75">
      <c r="A8" s="5"/>
      <c r="E8" s="6"/>
    </row>
    <row r="9" spans="1:5" ht="12.75">
      <c r="A9" s="5"/>
      <c r="B9" s="103" t="s">
        <v>13</v>
      </c>
      <c r="D9" s="103" t="s">
        <v>13</v>
      </c>
      <c r="E9" s="6"/>
    </row>
    <row r="10" spans="2:5" ht="12.75">
      <c r="B10" s="83" t="s">
        <v>76</v>
      </c>
      <c r="C10" s="91"/>
      <c r="D10" s="83" t="s">
        <v>95</v>
      </c>
      <c r="E10" s="6"/>
    </row>
    <row r="11" spans="1:5" ht="12.75">
      <c r="A11" s="50"/>
      <c r="B11" s="11" t="s">
        <v>11</v>
      </c>
      <c r="C11" s="24"/>
      <c r="D11" s="11" t="s">
        <v>11</v>
      </c>
      <c r="E11" s="6"/>
    </row>
    <row r="12" spans="1:5" ht="12.75">
      <c r="A12" s="33" t="s">
        <v>30</v>
      </c>
      <c r="B12" s="25"/>
      <c r="C12" s="25"/>
      <c r="E12" s="6"/>
    </row>
    <row r="13" spans="1:5" ht="12.75">
      <c r="A13" s="6" t="s">
        <v>45</v>
      </c>
      <c r="B13" s="12">
        <v>-296</v>
      </c>
      <c r="C13" s="12"/>
      <c r="D13" s="12">
        <v>-38</v>
      </c>
      <c r="E13" s="6"/>
    </row>
    <row r="14" spans="1:5" ht="12.75">
      <c r="A14" s="6"/>
      <c r="B14" s="12"/>
      <c r="C14" s="12"/>
      <c r="E14" s="6"/>
    </row>
    <row r="15" spans="1:5" ht="12.75">
      <c r="A15" s="45" t="s">
        <v>46</v>
      </c>
      <c r="B15" s="12"/>
      <c r="C15" s="12"/>
      <c r="E15" s="6"/>
    </row>
    <row r="16" spans="1:5" ht="12.75">
      <c r="A16" s="6" t="s">
        <v>29</v>
      </c>
      <c r="B16" s="12">
        <v>290</v>
      </c>
      <c r="C16" s="12"/>
      <c r="D16" s="12">
        <v>252</v>
      </c>
      <c r="E16" s="48"/>
    </row>
    <row r="17" spans="1:5" ht="12.75">
      <c r="A17" s="6" t="s">
        <v>14</v>
      </c>
      <c r="B17" s="12">
        <v>8</v>
      </c>
      <c r="C17" s="12"/>
      <c r="D17" s="12">
        <v>12</v>
      </c>
      <c r="E17" s="6"/>
    </row>
    <row r="18" spans="1:5" ht="12.75">
      <c r="A18" s="6" t="s">
        <v>15</v>
      </c>
      <c r="B18" s="12">
        <v>-23</v>
      </c>
      <c r="C18" s="12"/>
      <c r="D18" s="12">
        <v>-26</v>
      </c>
      <c r="E18" s="48"/>
    </row>
    <row r="19" spans="1:5" ht="12.75">
      <c r="A19" s="6" t="s">
        <v>7</v>
      </c>
      <c r="B19" s="13">
        <v>131</v>
      </c>
      <c r="C19" s="12"/>
      <c r="D19" s="13">
        <v>9</v>
      </c>
      <c r="E19" s="48"/>
    </row>
    <row r="20" spans="1:5" ht="12.75">
      <c r="A20" s="6" t="s">
        <v>8</v>
      </c>
      <c r="B20" s="12">
        <f>SUM(B13:B19)</f>
        <v>110</v>
      </c>
      <c r="C20" s="12"/>
      <c r="D20" s="12">
        <f>SUM(D13:D19)</f>
        <v>209</v>
      </c>
      <c r="E20" s="6"/>
    </row>
    <row r="21" spans="1:5" ht="12.75">
      <c r="A21" s="6"/>
      <c r="B21" s="12"/>
      <c r="C21" s="12"/>
      <c r="E21" s="6"/>
    </row>
    <row r="22" spans="1:5" ht="12.75">
      <c r="A22" s="6" t="s">
        <v>31</v>
      </c>
      <c r="B22" s="12"/>
      <c r="C22" s="12"/>
      <c r="E22" s="6"/>
    </row>
    <row r="23" spans="1:5" ht="12.75">
      <c r="A23" s="6" t="s">
        <v>32</v>
      </c>
      <c r="B23" s="12">
        <v>-851</v>
      </c>
      <c r="C23" s="12"/>
      <c r="D23" s="12">
        <v>-1475</v>
      </c>
      <c r="E23" s="6"/>
    </row>
    <row r="24" spans="1:5" ht="12.75">
      <c r="A24" s="6" t="s">
        <v>38</v>
      </c>
      <c r="B24" s="13">
        <v>68</v>
      </c>
      <c r="C24" s="12"/>
      <c r="D24" s="13">
        <v>-377</v>
      </c>
      <c r="E24" s="6"/>
    </row>
    <row r="25" spans="1:5" ht="12.75">
      <c r="A25" s="6" t="s">
        <v>126</v>
      </c>
      <c r="B25" s="12">
        <f>SUM(B20:B24)</f>
        <v>-673</v>
      </c>
      <c r="C25" s="12"/>
      <c r="D25" s="12">
        <f>SUM(D20:D24)</f>
        <v>-1643</v>
      </c>
      <c r="E25" s="6"/>
    </row>
    <row r="26" spans="1:5" ht="12.75">
      <c r="A26" s="6"/>
      <c r="B26" s="12"/>
      <c r="C26" s="12"/>
      <c r="E26" s="6"/>
    </row>
    <row r="27" spans="1:5" ht="12.75">
      <c r="A27" s="6" t="s">
        <v>63</v>
      </c>
      <c r="B27" s="12">
        <f>-B17</f>
        <v>-8</v>
      </c>
      <c r="C27" s="12"/>
      <c r="D27" s="12">
        <v>-12</v>
      </c>
      <c r="E27" s="6"/>
    </row>
    <row r="28" spans="1:5" ht="12.75">
      <c r="A28" s="6" t="s">
        <v>33</v>
      </c>
      <c r="B28" s="13">
        <v>-34</v>
      </c>
      <c r="C28" s="12"/>
      <c r="D28" s="13">
        <v>-128</v>
      </c>
      <c r="E28" s="6"/>
    </row>
    <row r="29" spans="1:5" ht="12.75">
      <c r="A29" s="6" t="s">
        <v>127</v>
      </c>
      <c r="B29" s="13">
        <f>SUM(B25:B28)</f>
        <v>-715</v>
      </c>
      <c r="C29" s="12"/>
      <c r="D29" s="13">
        <f>SUM(D25:D28)</f>
        <v>-1783</v>
      </c>
      <c r="E29" s="6"/>
    </row>
    <row r="30" spans="1:5" ht="12.75">
      <c r="A30" s="6"/>
      <c r="B30" s="12"/>
      <c r="C30" s="12"/>
      <c r="E30" s="6"/>
    </row>
    <row r="31" spans="1:5" ht="12.75">
      <c r="A31" s="33" t="s">
        <v>34</v>
      </c>
      <c r="B31" s="12"/>
      <c r="C31" s="12"/>
      <c r="E31" s="6"/>
    </row>
    <row r="32" spans="1:5" ht="12.75">
      <c r="A32" s="6" t="s">
        <v>35</v>
      </c>
      <c r="B32" s="12">
        <v>0</v>
      </c>
      <c r="C32" s="12"/>
      <c r="D32" s="12">
        <v>32</v>
      </c>
      <c r="E32" s="6"/>
    </row>
    <row r="33" spans="1:5" ht="12.75">
      <c r="A33" s="6" t="s">
        <v>36</v>
      </c>
      <c r="B33" s="12">
        <v>-96</v>
      </c>
      <c r="C33" s="12"/>
      <c r="D33" s="12">
        <v>-308</v>
      </c>
      <c r="E33" s="6"/>
    </row>
    <row r="34" spans="1:5" ht="12.75">
      <c r="A34" s="6" t="s">
        <v>64</v>
      </c>
      <c r="B34" s="12">
        <v>74</v>
      </c>
      <c r="C34" s="12"/>
      <c r="D34" s="12">
        <v>60</v>
      </c>
      <c r="E34" s="48"/>
    </row>
    <row r="35" spans="1:9" s="26" customFormat="1" ht="12.75">
      <c r="A35" s="6" t="s">
        <v>128</v>
      </c>
      <c r="B35" s="12">
        <v>1</v>
      </c>
      <c r="C35" s="12"/>
      <c r="D35" s="12">
        <v>-1</v>
      </c>
      <c r="E35" s="6"/>
      <c r="F35" s="34"/>
      <c r="G35" s="4"/>
      <c r="H35" s="4"/>
      <c r="I35" s="4"/>
    </row>
    <row r="36" spans="1:5" ht="12.75">
      <c r="A36" s="6" t="s">
        <v>62</v>
      </c>
      <c r="B36" s="12">
        <f>-B18</f>
        <v>23</v>
      </c>
      <c r="C36" s="12"/>
      <c r="D36" s="12">
        <v>26</v>
      </c>
      <c r="E36" s="6"/>
    </row>
    <row r="37" spans="1:5" ht="12.75">
      <c r="A37" s="6" t="s">
        <v>52</v>
      </c>
      <c r="B37" s="28">
        <f>SUM(B32:B36)</f>
        <v>2</v>
      </c>
      <c r="C37" s="12"/>
      <c r="D37" s="28">
        <f>SUM(D32:D36)</f>
        <v>-191</v>
      </c>
      <c r="E37" s="6"/>
    </row>
    <row r="38" spans="1:5" ht="12.75">
      <c r="A38" s="6"/>
      <c r="C38" s="12"/>
      <c r="E38" s="6"/>
    </row>
    <row r="39" spans="1:5" ht="12.75">
      <c r="A39" s="33" t="s">
        <v>37</v>
      </c>
      <c r="B39" s="12"/>
      <c r="C39" s="12"/>
      <c r="E39" s="6"/>
    </row>
    <row r="40" spans="1:5" ht="12.75">
      <c r="A40" s="6" t="s">
        <v>40</v>
      </c>
      <c r="B40" s="12">
        <v>-48</v>
      </c>
      <c r="C40" s="12"/>
      <c r="D40" s="12">
        <v>-55</v>
      </c>
      <c r="E40" s="6"/>
    </row>
    <row r="41" spans="1:5" ht="12.75">
      <c r="A41" s="6" t="s">
        <v>47</v>
      </c>
      <c r="B41" s="28">
        <f>SUM(B40:B40)</f>
        <v>-48</v>
      </c>
      <c r="C41" s="12"/>
      <c r="D41" s="28">
        <f>SUM(D40:D40)</f>
        <v>-55</v>
      </c>
      <c r="E41" s="6"/>
    </row>
    <row r="42" spans="1:5" ht="12.75">
      <c r="A42" s="6"/>
      <c r="B42" s="12"/>
      <c r="C42" s="12"/>
      <c r="E42" s="6"/>
    </row>
    <row r="43" spans="1:5" ht="12.75">
      <c r="A43" s="6" t="s">
        <v>61</v>
      </c>
      <c r="B43" s="12">
        <f>+B41+B37+B29</f>
        <v>-761</v>
      </c>
      <c r="C43" s="12"/>
      <c r="D43" s="12">
        <f>+D41+D37+D29</f>
        <v>-2029</v>
      </c>
      <c r="E43" s="6"/>
    </row>
    <row r="44" spans="1:5" ht="12.75">
      <c r="A44" s="6"/>
      <c r="B44" s="12"/>
      <c r="C44" s="12"/>
      <c r="E44" s="6"/>
    </row>
    <row r="45" spans="1:5" ht="12.75">
      <c r="A45" s="6" t="s">
        <v>53</v>
      </c>
      <c r="B45" s="13">
        <v>3985</v>
      </c>
      <c r="C45" s="12"/>
      <c r="D45" s="13">
        <v>7035</v>
      </c>
      <c r="E45" s="6"/>
    </row>
    <row r="46" spans="1:5" ht="12.75">
      <c r="A46" s="6"/>
      <c r="B46" s="12"/>
      <c r="C46" s="12"/>
      <c r="E46" s="6"/>
    </row>
    <row r="47" spans="1:5" ht="13.5" thickBot="1">
      <c r="A47" s="33" t="s">
        <v>54</v>
      </c>
      <c r="B47" s="15">
        <f>+B43+B45</f>
        <v>3224</v>
      </c>
      <c r="C47" s="12"/>
      <c r="D47" s="15">
        <f>+D43+D45</f>
        <v>5006</v>
      </c>
      <c r="E47" s="6"/>
    </row>
    <row r="48" spans="1:5" ht="13.5" thickTop="1">
      <c r="A48" s="6"/>
      <c r="B48" s="12"/>
      <c r="C48" s="12"/>
      <c r="E48" s="6"/>
    </row>
    <row r="49" spans="1:5" ht="12.75">
      <c r="A49" s="33" t="s">
        <v>57</v>
      </c>
      <c r="B49" s="12"/>
      <c r="C49" s="12"/>
      <c r="E49" s="6"/>
    </row>
    <row r="50" spans="1:5" ht="12.75">
      <c r="A50" s="36" t="s">
        <v>55</v>
      </c>
      <c r="B50" s="12">
        <f>+'Balance sheets'!C23</f>
        <v>984</v>
      </c>
      <c r="C50" s="12"/>
      <c r="D50" s="35">
        <v>1443</v>
      </c>
      <c r="E50" s="48"/>
    </row>
    <row r="51" spans="1:5" ht="12.75">
      <c r="A51" s="36" t="s">
        <v>56</v>
      </c>
      <c r="B51" s="12">
        <f>+'Balance sheets'!C24</f>
        <v>2270</v>
      </c>
      <c r="C51" s="12"/>
      <c r="D51" s="35">
        <v>3589</v>
      </c>
      <c r="E51" s="48"/>
    </row>
    <row r="52" spans="1:5" ht="12.75">
      <c r="A52" s="36" t="s">
        <v>58</v>
      </c>
      <c r="B52" s="13">
        <v>0</v>
      </c>
      <c r="C52" s="12"/>
      <c r="D52" s="37">
        <v>-26</v>
      </c>
      <c r="E52" s="48"/>
    </row>
    <row r="53" spans="1:5" ht="12.75">
      <c r="A53" s="6"/>
      <c r="B53" s="12">
        <f>SUM(B50:B52)</f>
        <v>3254</v>
      </c>
      <c r="C53" s="12"/>
      <c r="D53" s="12">
        <f>SUM(D50:D52)</f>
        <v>5006</v>
      </c>
      <c r="E53" s="6"/>
    </row>
    <row r="54" spans="1:5" ht="12.75">
      <c r="A54" s="38" t="s">
        <v>59</v>
      </c>
      <c r="B54" s="13">
        <v>-30</v>
      </c>
      <c r="C54" s="12"/>
      <c r="D54" s="13">
        <v>0</v>
      </c>
      <c r="E54" s="6"/>
    </row>
    <row r="55" spans="1:5" ht="12.75">
      <c r="A55" s="5"/>
      <c r="B55" s="12"/>
      <c r="C55" s="12"/>
      <c r="E55" s="6"/>
    </row>
    <row r="56" spans="1:5" ht="13.5" thickBot="1">
      <c r="A56" s="5"/>
      <c r="B56" s="15">
        <f>SUM(B53:B54)</f>
        <v>3224</v>
      </c>
      <c r="C56" s="12"/>
      <c r="D56" s="15">
        <f>SUM(D53:D54)</f>
        <v>5006</v>
      </c>
      <c r="E56" s="6"/>
    </row>
    <row r="57" spans="1:5" ht="13.5" thickTop="1">
      <c r="A57" s="5"/>
      <c r="B57" s="12"/>
      <c r="C57" s="12"/>
      <c r="E57" s="6"/>
    </row>
    <row r="58" spans="1:5" ht="12.75">
      <c r="A58" s="32" t="s">
        <v>96</v>
      </c>
      <c r="B58" s="12"/>
      <c r="C58" s="12"/>
      <c r="E58" s="6"/>
    </row>
    <row r="59" spans="1:5" ht="12.75">
      <c r="A59" s="32" t="s">
        <v>97</v>
      </c>
      <c r="B59" s="12"/>
      <c r="C59" s="12"/>
      <c r="E59" s="6"/>
    </row>
    <row r="60" spans="1:5" ht="12.75">
      <c r="A60" s="32" t="s">
        <v>98</v>
      </c>
      <c r="B60" s="14"/>
      <c r="C60" s="14"/>
      <c r="E60" s="6"/>
    </row>
    <row r="61" spans="1:5" ht="12.75">
      <c r="A61" s="5"/>
      <c r="B61" s="14"/>
      <c r="C61" s="14"/>
      <c r="E61" s="6"/>
    </row>
    <row r="62" spans="1:5" ht="12.75">
      <c r="A62" s="5"/>
      <c r="B62" s="14"/>
      <c r="C62" s="14"/>
      <c r="E62" s="6"/>
    </row>
    <row r="63" spans="1:5" ht="12.75">
      <c r="A63" s="5"/>
      <c r="B63" s="14"/>
      <c r="C63" s="14"/>
      <c r="E63" s="6"/>
    </row>
    <row r="64" spans="1:5" ht="12.75">
      <c r="A64" s="5"/>
      <c r="B64" s="14"/>
      <c r="C64" s="14"/>
      <c r="E64" s="6"/>
    </row>
    <row r="65" spans="1:5" ht="12.75">
      <c r="A65" s="5"/>
      <c r="B65" s="14"/>
      <c r="C65" s="14"/>
      <c r="E65" s="6"/>
    </row>
    <row r="66" spans="1:5" ht="12.75">
      <c r="A66" s="5"/>
      <c r="B66" s="14"/>
      <c r="C66" s="14"/>
      <c r="E66" s="6"/>
    </row>
    <row r="67" spans="1:5" ht="12.75">
      <c r="A67" s="5"/>
      <c r="B67" s="14"/>
      <c r="C67" s="14"/>
      <c r="E67" s="6"/>
    </row>
    <row r="68" spans="1:5" ht="12.75">
      <c r="A68" s="5"/>
      <c r="B68" s="14"/>
      <c r="C68" s="14"/>
      <c r="E68" s="6"/>
    </row>
  </sheetData>
  <sheetProtection password="CA09" sheet="1" objects="1" scenarios="1"/>
  <printOptions/>
  <pageMargins left="0.75" right="0.75" top="0.5" bottom="0.25" header="0.511811023622047" footer="0.511811023622047"/>
  <pageSetup horizontalDpi="300" verticalDpi="300" orientation="portrait" paperSize="9" scale="95" r:id="rId2"/>
  <headerFooter alignWithMargins="0">
    <oddFooter>&amp;R&amp;9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AMBB</cp:lastModifiedBy>
  <cp:lastPrinted>2006-05-29T07:11:42Z</cp:lastPrinted>
  <dcterms:created xsi:type="dcterms:W3CDTF">2002-09-20T03:27:40Z</dcterms:created>
  <dcterms:modified xsi:type="dcterms:W3CDTF">2006-05-29T09:59:51Z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-760669170</vt:i4>
  </property>
  <property fmtid="{D5CDD505-2E9C-101B-9397-08002B2CF9AE}" pid="3" name="_EmailSubject">
    <vt:lpwstr>Q1 2006 Financial Rpts</vt:lpwstr>
  </property>
  <property fmtid="{D5CDD505-2E9C-101B-9397-08002B2CF9AE}" pid="4" name="_AuthorEmail">
    <vt:lpwstr>CKY@alliancemerchant.com.my</vt:lpwstr>
  </property>
  <property fmtid="{D5CDD505-2E9C-101B-9397-08002B2CF9AE}" pid="5" name="_AuthorEmailDisplayName">
    <vt:lpwstr>Chow Kong Yew</vt:lpwstr>
  </property>
  <property fmtid="{D5CDD505-2E9C-101B-9397-08002B2CF9AE}" pid="6" name="_PreviousAdHocReviewCycleID">
    <vt:i4>1622814871</vt:i4>
  </property>
  <property fmtid="{D5CDD505-2E9C-101B-9397-08002B2CF9AE}" pid="7" name="_ReviewingToolsShownOnce">
    <vt:lpwstr/>
  </property>
</Properties>
</file>