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firstSheet="1" activeTab="4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Cover" sheetId="5" r:id="rId5"/>
  </sheets>
  <definedNames/>
  <calcPr fullCalcOnLoad="1"/>
</workbook>
</file>

<file path=xl/sharedStrings.xml><?xml version="1.0" encoding="utf-8"?>
<sst xmlns="http://schemas.openxmlformats.org/spreadsheetml/2006/main" count="170" uniqueCount="113">
  <si>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</si>
  <si>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</si>
  <si>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</si>
  <si>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</si>
  <si>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</si>
  <si>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</si>
  <si>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</si>
  <si>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</si>
  <si>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</si>
  <si>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</si>
  <si>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</si>
  <si>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</si>
  <si>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</si>
  <si>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</si>
  <si>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</si>
  <si>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Condensed consolidated income statements</t>
  </si>
  <si>
    <t>3 months ended</t>
  </si>
  <si>
    <t>Interest expenses</t>
  </si>
  <si>
    <t>Interest income</t>
  </si>
  <si>
    <t>Minority interests</t>
  </si>
  <si>
    <t>Other investments</t>
  </si>
  <si>
    <t>Intangible assets</t>
  </si>
  <si>
    <t>Current assets</t>
  </si>
  <si>
    <t>Current liabilities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</si>
  <si>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</si>
  <si>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</si>
  <si>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</si>
  <si>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</si>
  <si>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</si>
  <si>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</si>
  <si>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</si>
  <si>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</si>
  <si>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</si>
  <si>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</si>
  <si>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</si>
  <si>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</si>
  <si>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</si>
  <si>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</si>
  <si>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</si>
  <si>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</si>
  <si>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</si>
  <si>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</si>
  <si>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</si>
  <si>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share (sen)</t>
  </si>
  <si>
    <t>Cash flows from operating activities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</si>
  <si>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</si>
  <si>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</si>
  <si>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</si>
  <si>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</si>
  <si>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</si>
  <si>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</si>
  <si>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</si>
  <si>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</si>
  <si>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</si>
  <si>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Net change in current liabilities</t>
  </si>
  <si>
    <t>Other income</t>
  </si>
  <si>
    <t>Condensed consolidated balance sheets</t>
  </si>
  <si>
    <t>Shareholders' Funds</t>
  </si>
  <si>
    <t>Retained</t>
  </si>
  <si>
    <t>The interim financial report should be read in conjunction with the audited financial statements of the</t>
  </si>
  <si>
    <t>Net tangible assets per share (RM)</t>
  </si>
  <si>
    <t>Repayment of hire purchase liabilities</t>
  </si>
  <si>
    <t>At 1 January 2004</t>
  </si>
  <si>
    <t>INTERIM FINANCIAL REPORT</t>
  </si>
  <si>
    <t>(Unaudited)</t>
  </si>
  <si>
    <t>31 December 2004</t>
  </si>
  <si>
    <t>At 1 January 2005</t>
  </si>
  <si>
    <t>Operating loss</t>
  </si>
  <si>
    <t>-</t>
  </si>
  <si>
    <t>Net loss before tax</t>
  </si>
  <si>
    <t>Adjustment for non-cash items :-</t>
  </si>
  <si>
    <t>Net cash used in operating activities</t>
  </si>
  <si>
    <t>Increase in amount due from holding company</t>
  </si>
  <si>
    <t>Net cash used in financing activities</t>
  </si>
  <si>
    <t>Loss before taxation</t>
  </si>
  <si>
    <t>For the Financial Quarter Ended</t>
  </si>
  <si>
    <t>Group for the financial year ended 31 December 2004.</t>
  </si>
  <si>
    <t xml:space="preserve">(Unaudited) </t>
  </si>
  <si>
    <t xml:space="preserve">(Audited) </t>
  </si>
  <si>
    <t>Property, plant and equipment</t>
  </si>
  <si>
    <t>Trade and others receivables</t>
  </si>
  <si>
    <t>Trade and other payables</t>
  </si>
  <si>
    <t>Net cash used in operations</t>
  </si>
  <si>
    <t>Net cash (used in)/generated by investing activities</t>
  </si>
  <si>
    <t>Cash and cash equivalents at beginning of the period</t>
  </si>
  <si>
    <t>Cash and cash equivalents at end of the period</t>
  </si>
  <si>
    <t>Fixed deposits with licensed banks</t>
  </si>
  <si>
    <t>Cash and bank balances</t>
  </si>
  <si>
    <t>Cash and cash equivalents comprise:</t>
  </si>
  <si>
    <t>Bank overdraft</t>
  </si>
  <si>
    <t>Less : Fixed deposit pledged</t>
  </si>
  <si>
    <t>The figures below are unaudited</t>
  </si>
  <si>
    <t xml:space="preserve"> 30 September 2005</t>
  </si>
  <si>
    <t>INTERIM FINANCIAL REPORT FOR THE THIRD QUARTER</t>
  </si>
  <si>
    <t>ENDED 30 SEPTEMBER 2005</t>
  </si>
  <si>
    <t>9 months ended</t>
  </si>
  <si>
    <t>Net loss for the nine (9) months period</t>
  </si>
  <si>
    <t>At 30 September 2005</t>
  </si>
  <si>
    <t>At 30 September 2004</t>
  </si>
  <si>
    <t>Loss after taxation</t>
  </si>
  <si>
    <t>Net loss for the period</t>
  </si>
  <si>
    <t>Increase in amount due from related companies</t>
  </si>
  <si>
    <t>Repayment of short term borrowings</t>
  </si>
  <si>
    <t>Net decrease in cash and cash equivalents</t>
  </si>
  <si>
    <t xml:space="preserve">Accretion arising from an additional </t>
  </si>
  <si>
    <t>investment in a subsidiary company</t>
  </si>
  <si>
    <t>30 Sept</t>
  </si>
  <si>
    <t>Basic loss per ordinary</t>
  </si>
  <si>
    <t>Diluted loss per ordinary</t>
  </si>
  <si>
    <t>30 Sept 2005</t>
  </si>
  <si>
    <t>Acquisition of a subsidiary company</t>
  </si>
  <si>
    <t>Proceeds from issuance of shares to minority interests</t>
  </si>
  <si>
    <t>30 Sept 2004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</si>
</sst>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  <font>
      <sz val="8"/>
      <name val="Arial"/>
      <family val="0"/>
    </font>
    <font>
      <sz val="10"/>
      <color indexed="10"/>
      <name val="Tahom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2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3" xfId="15" applyNumberFormat="1" applyFont="1" applyFill="1" applyBorder="1" applyAlignment="1">
      <alignment/>
    </xf>
    <xf numFmtId="189" fontId="1" fillId="0" borderId="0" xfId="15" applyNumberFormat="1" applyFont="1" applyFill="1" applyBorder="1" applyAlignment="1">
      <alignment/>
    </xf>
    <xf numFmtId="177" fontId="1" fillId="0" borderId="3" xfId="15" applyFont="1" applyFill="1" applyBorder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9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87" fontId="1" fillId="0" borderId="2" xfId="0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187" fontId="1" fillId="0" borderId="1" xfId="15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1" fillId="0" borderId="7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 quotePrefix="1">
      <alignment horizontal="right"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right"/>
    </xf>
    <xf numFmtId="187" fontId="13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187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85" fontId="2" fillId="0" borderId="0" xfId="15" applyNumberFormat="1" applyFont="1" applyFill="1" applyBorder="1" applyAlignment="1">
      <alignment horizontal="left"/>
    </xf>
    <xf numFmtId="185" fontId="2" fillId="0" borderId="0" xfId="15" applyNumberFormat="1" applyFont="1" applyFill="1" applyAlignment="1">
      <alignment horizontal="left"/>
    </xf>
    <xf numFmtId="185" fontId="1" fillId="0" borderId="0" xfId="15" applyNumberFormat="1" applyFont="1" applyFill="1" applyBorder="1" applyAlignment="1">
      <alignment horizontal="left"/>
    </xf>
    <xf numFmtId="185" fontId="1" fillId="0" borderId="0" xfId="15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5" fontId="11" fillId="0" borderId="0" xfId="0" applyNumberFormat="1" applyFont="1" applyFill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28575</xdr:rowOff>
    </xdr:from>
    <xdr:to>
      <xdr:col>7</xdr:col>
      <xdr:colOff>809625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38100</xdr:rowOff>
    </xdr:from>
    <xdr:to>
      <xdr:col>5</xdr:col>
      <xdr:colOff>781050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19050</xdr:rowOff>
    </xdr:from>
    <xdr:to>
      <xdr:col>6</xdr:col>
      <xdr:colOff>561975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57150</xdr:rowOff>
    </xdr:from>
    <xdr:to>
      <xdr:col>5</xdr:col>
      <xdr:colOff>57150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8587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F12" sqref="F12"/>
    </sheetView>
  </sheetViews>
  <sheetFormatPr defaultColWidth="9.140625" defaultRowHeight="12.75"/>
  <cols>
    <col min="1" max="1" width="28.57421875" style="2" customWidth="1"/>
    <col min="2" max="2" width="12.7109375" style="8" customWidth="1"/>
    <col min="3" max="3" width="1.8515625" style="9" customWidth="1"/>
    <col min="4" max="4" width="12.7109375" style="8" customWidth="1"/>
    <col min="5" max="5" width="1.8515625" style="9" customWidth="1"/>
    <col min="6" max="6" width="12.7109375" style="8" customWidth="1"/>
    <col min="7" max="7" width="1.8515625" style="8" customWidth="1"/>
    <col min="8" max="8" width="12.7109375" style="1" customWidth="1"/>
  </cols>
  <sheetData>
    <row r="1" spans="1:8" ht="12.75">
      <c r="A1" s="63" t="s">
        <v>0</v>
      </c>
      <c r="H1" s="8"/>
    </row>
    <row r="2" spans="1:8" ht="12.75">
      <c r="A2" s="64" t="s">
        <v>38</v>
      </c>
      <c r="H2" s="8"/>
    </row>
    <row r="3" spans="1:8" ht="12.75">
      <c r="A3" s="64" t="s">
        <v>40</v>
      </c>
      <c r="H3" s="65"/>
    </row>
    <row r="4" spans="1:8" ht="12.75">
      <c r="A4" s="63"/>
      <c r="H4" s="8"/>
    </row>
    <row r="5" spans="1:8" ht="12.75">
      <c r="A5" s="66"/>
      <c r="B5" s="12"/>
      <c r="C5" s="12"/>
      <c r="D5" s="12"/>
      <c r="E5" s="12"/>
      <c r="F5" s="12"/>
      <c r="G5" s="12"/>
      <c r="H5" s="12"/>
    </row>
    <row r="6" spans="1:8" ht="12.75">
      <c r="A6" s="83" t="s">
        <v>93</v>
      </c>
      <c r="B6" s="83"/>
      <c r="C6" s="83"/>
      <c r="D6" s="83"/>
      <c r="E6" s="83"/>
      <c r="F6" s="83"/>
      <c r="G6" s="83"/>
      <c r="H6" s="83"/>
    </row>
    <row r="7" spans="1:8" ht="12.75">
      <c r="A7" s="83" t="s">
        <v>94</v>
      </c>
      <c r="B7" s="83"/>
      <c r="C7" s="83"/>
      <c r="D7" s="83"/>
      <c r="E7" s="83"/>
      <c r="F7" s="83"/>
      <c r="G7" s="83"/>
      <c r="H7" s="83"/>
    </row>
    <row r="8" spans="1:8" ht="12.75">
      <c r="A8" s="67"/>
      <c r="B8" s="15"/>
      <c r="C8" s="15"/>
      <c r="D8" s="15"/>
      <c r="E8" s="15"/>
      <c r="F8" s="15"/>
      <c r="G8" s="15"/>
      <c r="H8" s="15"/>
    </row>
    <row r="9" spans="1:8" ht="12.75">
      <c r="A9" s="63"/>
      <c r="H9" s="8"/>
    </row>
    <row r="10" spans="1:8" ht="12.75">
      <c r="A10" s="63" t="s">
        <v>15</v>
      </c>
      <c r="H10" s="8"/>
    </row>
    <row r="11" spans="1:8" ht="12.75">
      <c r="A11" s="56" t="s">
        <v>91</v>
      </c>
      <c r="H11" s="8"/>
    </row>
    <row r="12" spans="1:8" ht="12.75">
      <c r="A12" s="68"/>
      <c r="B12" s="9"/>
      <c r="D12" s="9"/>
      <c r="F12" s="9"/>
      <c r="G12" s="9"/>
      <c r="H12" s="9"/>
    </row>
    <row r="13" spans="1:8" ht="12.75">
      <c r="A13" s="68"/>
      <c r="B13" s="9"/>
      <c r="C13" s="13" t="s">
        <v>16</v>
      </c>
      <c r="D13" s="16"/>
      <c r="F13" s="9"/>
      <c r="G13" s="13" t="s">
        <v>95</v>
      </c>
      <c r="H13" s="16"/>
    </row>
    <row r="14" spans="1:8" ht="12.75">
      <c r="A14" s="68"/>
      <c r="B14" s="82" t="s">
        <v>106</v>
      </c>
      <c r="D14" s="82" t="s">
        <v>106</v>
      </c>
      <c r="F14" s="82" t="s">
        <v>106</v>
      </c>
      <c r="G14" s="9"/>
      <c r="H14" s="82" t="s">
        <v>106</v>
      </c>
    </row>
    <row r="15" spans="1:8" ht="12.75">
      <c r="A15" s="68"/>
      <c r="B15" s="17">
        <v>2005</v>
      </c>
      <c r="D15" s="17">
        <v>2004</v>
      </c>
      <c r="F15" s="17">
        <v>2005</v>
      </c>
      <c r="G15" s="9"/>
      <c r="H15" s="17">
        <v>2004</v>
      </c>
    </row>
    <row r="16" spans="1:8" ht="12.75">
      <c r="A16" s="69"/>
      <c r="B16" s="18" t="s">
        <v>12</v>
      </c>
      <c r="C16" s="18"/>
      <c r="D16" s="18" t="s">
        <v>12</v>
      </c>
      <c r="E16" s="18"/>
      <c r="F16" s="18" t="s">
        <v>12</v>
      </c>
      <c r="G16" s="18"/>
      <c r="H16" s="18" t="s">
        <v>12</v>
      </c>
    </row>
    <row r="17" spans="1:8" ht="12.75">
      <c r="A17" s="70"/>
      <c r="B17" s="19"/>
      <c r="C17" s="20"/>
      <c r="D17" s="19"/>
      <c r="E17" s="20"/>
      <c r="F17" s="19"/>
      <c r="G17" s="19"/>
      <c r="H17" s="19"/>
    </row>
    <row r="18" spans="1:8" ht="12.75">
      <c r="A18" s="69" t="s">
        <v>1</v>
      </c>
      <c r="B18" s="23">
        <v>7691</v>
      </c>
      <c r="C18" s="23"/>
      <c r="D18" s="21">
        <v>7976</v>
      </c>
      <c r="E18" s="22"/>
      <c r="F18" s="23">
        <v>21917</v>
      </c>
      <c r="G18" s="23"/>
      <c r="H18" s="21">
        <v>22566</v>
      </c>
    </row>
    <row r="19" spans="1:8" ht="12.75">
      <c r="A19" s="69"/>
      <c r="B19" s="23"/>
      <c r="C19" s="23"/>
      <c r="D19" s="21"/>
      <c r="E19" s="22"/>
      <c r="F19" s="23"/>
      <c r="G19" s="23"/>
      <c r="H19" s="21"/>
    </row>
    <row r="20" spans="1:8" ht="12.75">
      <c r="A20" s="71" t="s">
        <v>41</v>
      </c>
      <c r="B20" s="23">
        <v>-7701</v>
      </c>
      <c r="C20" s="23"/>
      <c r="D20" s="21">
        <v>-7953</v>
      </c>
      <c r="E20" s="22"/>
      <c r="F20" s="23">
        <v>-21787</v>
      </c>
      <c r="G20" s="23"/>
      <c r="H20" s="21">
        <v>-21879</v>
      </c>
    </row>
    <row r="21" spans="1:8" ht="12.75">
      <c r="A21" s="71"/>
      <c r="B21" s="23"/>
      <c r="C21" s="23"/>
      <c r="D21" s="21"/>
      <c r="E21" s="22"/>
      <c r="F21" s="23"/>
      <c r="G21" s="23"/>
      <c r="H21" s="21"/>
    </row>
    <row r="22" spans="1:8" ht="12.75">
      <c r="A22" s="71" t="s">
        <v>42</v>
      </c>
      <c r="B22" s="23">
        <v>-279</v>
      </c>
      <c r="C22" s="23"/>
      <c r="D22" s="21">
        <v>-789</v>
      </c>
      <c r="E22" s="22"/>
      <c r="F22" s="23">
        <v>-814</v>
      </c>
      <c r="G22" s="23"/>
      <c r="H22" s="21">
        <v>-2618</v>
      </c>
    </row>
    <row r="23" spans="1:8" ht="12.75">
      <c r="A23" s="71"/>
      <c r="B23" s="23"/>
      <c r="C23" s="23"/>
      <c r="D23" s="21"/>
      <c r="E23" s="22"/>
      <c r="F23" s="23"/>
      <c r="G23" s="23"/>
      <c r="H23" s="21"/>
    </row>
    <row r="24" spans="1:8" ht="12.75">
      <c r="A24" s="71" t="s">
        <v>55</v>
      </c>
      <c r="B24" s="23">
        <v>44</v>
      </c>
      <c r="C24" s="23"/>
      <c r="D24" s="21">
        <v>143</v>
      </c>
      <c r="E24" s="22"/>
      <c r="F24" s="23">
        <v>110</v>
      </c>
      <c r="G24" s="23"/>
      <c r="H24" s="21">
        <v>311</v>
      </c>
    </row>
    <row r="25" spans="1:8" ht="12.75">
      <c r="A25" s="72"/>
      <c r="B25" s="24"/>
      <c r="C25" s="25"/>
      <c r="D25" s="24"/>
      <c r="E25" s="21"/>
      <c r="F25" s="24"/>
      <c r="G25" s="25"/>
      <c r="H25" s="24"/>
    </row>
    <row r="26" spans="1:8" ht="12.75">
      <c r="A26" s="70" t="s">
        <v>67</v>
      </c>
      <c r="B26" s="21">
        <f>SUM(B18:B24)</f>
        <v>-245</v>
      </c>
      <c r="C26" s="25"/>
      <c r="D26" s="21">
        <f>SUM(D18:D24)</f>
        <v>-623</v>
      </c>
      <c r="E26" s="21"/>
      <c r="F26" s="21">
        <f>SUM(F18:F24)</f>
        <v>-574</v>
      </c>
      <c r="G26" s="25"/>
      <c r="H26" s="21">
        <f>SUM(H18:H24)</f>
        <v>-1620</v>
      </c>
    </row>
    <row r="27" spans="1:8" ht="12.75">
      <c r="A27" s="72"/>
      <c r="B27" s="25"/>
      <c r="C27" s="25"/>
      <c r="D27" s="25"/>
      <c r="E27" s="21"/>
      <c r="F27" s="25"/>
      <c r="G27" s="25"/>
      <c r="H27" s="25"/>
    </row>
    <row r="28" spans="1:8" ht="12.75">
      <c r="A28" s="72" t="s">
        <v>17</v>
      </c>
      <c r="B28" s="25">
        <v>-9</v>
      </c>
      <c r="C28" s="25"/>
      <c r="D28" s="21">
        <v>-17</v>
      </c>
      <c r="E28" s="21"/>
      <c r="F28" s="25">
        <v>-28</v>
      </c>
      <c r="G28" s="25"/>
      <c r="H28" s="21">
        <v>-99</v>
      </c>
    </row>
    <row r="29" spans="1:8" ht="12.75">
      <c r="A29" s="72"/>
      <c r="B29" s="25"/>
      <c r="C29" s="25"/>
      <c r="D29" s="21"/>
      <c r="E29" s="21"/>
      <c r="F29" s="25"/>
      <c r="G29" s="25"/>
      <c r="H29" s="21"/>
    </row>
    <row r="30" spans="1:8" ht="12.75">
      <c r="A30" s="72" t="s">
        <v>18</v>
      </c>
      <c r="B30" s="25">
        <v>22</v>
      </c>
      <c r="C30" s="25"/>
      <c r="D30" s="25">
        <v>27</v>
      </c>
      <c r="E30" s="21"/>
      <c r="F30" s="25">
        <v>74</v>
      </c>
      <c r="G30" s="25"/>
      <c r="H30" s="25">
        <v>109</v>
      </c>
    </row>
    <row r="31" spans="1:8" ht="12.75">
      <c r="A31" s="72"/>
      <c r="B31" s="24"/>
      <c r="C31" s="25"/>
      <c r="D31" s="24"/>
      <c r="E31" s="21"/>
      <c r="F31" s="24"/>
      <c r="G31" s="25"/>
      <c r="H31" s="24"/>
    </row>
    <row r="32" spans="1:8" ht="12.75">
      <c r="A32" s="70" t="s">
        <v>74</v>
      </c>
      <c r="B32" s="25">
        <f>SUM(B26:B31)</f>
        <v>-232</v>
      </c>
      <c r="C32" s="25"/>
      <c r="D32" s="21">
        <f>SUM(D26:D31)</f>
        <v>-613</v>
      </c>
      <c r="E32" s="21"/>
      <c r="F32" s="25">
        <f>SUM(F26:F31)</f>
        <v>-528</v>
      </c>
      <c r="G32" s="25"/>
      <c r="H32" s="21">
        <f>SUM(H26:H31)</f>
        <v>-1610</v>
      </c>
    </row>
    <row r="33" spans="1:8" ht="12.75">
      <c r="A33" s="72"/>
      <c r="B33" s="25"/>
      <c r="C33" s="25"/>
      <c r="D33" s="25"/>
      <c r="E33" s="21"/>
      <c r="F33" s="25"/>
      <c r="G33" s="25"/>
      <c r="H33" s="25"/>
    </row>
    <row r="34" spans="1:8" ht="12.75">
      <c r="A34" s="71" t="s">
        <v>2</v>
      </c>
      <c r="B34" s="24">
        <v>86</v>
      </c>
      <c r="C34" s="21"/>
      <c r="D34" s="24">
        <v>156</v>
      </c>
      <c r="E34" s="21"/>
      <c r="F34" s="24">
        <v>-95</v>
      </c>
      <c r="G34" s="21"/>
      <c r="H34" s="24">
        <v>695</v>
      </c>
    </row>
    <row r="35" spans="1:8" ht="12.75">
      <c r="A35" s="72"/>
      <c r="B35" s="25"/>
      <c r="C35" s="25"/>
      <c r="D35" s="25"/>
      <c r="E35" s="21"/>
      <c r="F35" s="25"/>
      <c r="G35" s="25"/>
      <c r="H35" s="25"/>
    </row>
    <row r="36" spans="1:8" ht="12.75">
      <c r="A36" s="70" t="s">
        <v>99</v>
      </c>
      <c r="B36" s="25">
        <f>+B32+B34</f>
        <v>-146</v>
      </c>
      <c r="C36" s="25"/>
      <c r="D36" s="21">
        <f>+D32+D34</f>
        <v>-457</v>
      </c>
      <c r="E36" s="21"/>
      <c r="F36" s="25">
        <f>+F32+F34</f>
        <v>-623</v>
      </c>
      <c r="G36" s="25"/>
      <c r="H36" s="21">
        <f>+H32+H34</f>
        <v>-915</v>
      </c>
    </row>
    <row r="37" spans="1:8" ht="12.75">
      <c r="A37" s="72"/>
      <c r="B37" s="25"/>
      <c r="C37" s="25"/>
      <c r="D37" s="25"/>
      <c r="E37" s="21"/>
      <c r="F37" s="25"/>
      <c r="G37" s="25"/>
      <c r="H37" s="25"/>
    </row>
    <row r="38" spans="1:8" ht="12.75">
      <c r="A38" s="71" t="s">
        <v>19</v>
      </c>
      <c r="B38" s="24">
        <v>-29</v>
      </c>
      <c r="C38" s="21"/>
      <c r="D38" s="24">
        <v>239</v>
      </c>
      <c r="E38" s="21"/>
      <c r="F38" s="24">
        <v>-65</v>
      </c>
      <c r="G38" s="21"/>
      <c r="H38" s="24">
        <v>501</v>
      </c>
    </row>
    <row r="39" spans="1:8" ht="12.75">
      <c r="A39" s="71"/>
      <c r="B39" s="21"/>
      <c r="C39" s="21"/>
      <c r="D39" s="21"/>
      <c r="E39" s="21"/>
      <c r="F39" s="21"/>
      <c r="G39" s="21"/>
      <c r="H39" s="21"/>
    </row>
    <row r="40" spans="2:8" ht="12.75">
      <c r="B40" s="21"/>
      <c r="C40" s="21"/>
      <c r="D40" s="21"/>
      <c r="E40" s="21"/>
      <c r="F40" s="21"/>
      <c r="G40" s="21"/>
      <c r="H40" s="21"/>
    </row>
    <row r="41" spans="1:8" ht="13.5" thickBot="1">
      <c r="A41" s="69" t="s">
        <v>100</v>
      </c>
      <c r="B41" s="26">
        <f>+B36+B38</f>
        <v>-175</v>
      </c>
      <c r="C41" s="21"/>
      <c r="D41" s="26">
        <f>+D36+D38</f>
        <v>-218</v>
      </c>
      <c r="E41" s="21"/>
      <c r="F41" s="26">
        <f>+F36+F38</f>
        <v>-688</v>
      </c>
      <c r="G41" s="21"/>
      <c r="H41" s="26">
        <f>+H36+H38</f>
        <v>-414</v>
      </c>
    </row>
    <row r="42" spans="1:8" ht="13.5" thickTop="1">
      <c r="A42" s="71"/>
      <c r="B42" s="21"/>
      <c r="C42" s="21"/>
      <c r="D42" s="21"/>
      <c r="E42" s="21"/>
      <c r="F42" s="21"/>
      <c r="G42" s="21"/>
      <c r="H42" s="21"/>
    </row>
    <row r="43" spans="1:8" ht="12.75">
      <c r="A43" s="71" t="s">
        <v>107</v>
      </c>
      <c r="B43" s="21"/>
      <c r="C43" s="21"/>
      <c r="D43" s="21"/>
      <c r="E43" s="21"/>
      <c r="F43" s="21"/>
      <c r="G43" s="21"/>
      <c r="H43" s="21"/>
    </row>
    <row r="44" spans="1:8" ht="13.5" thickBot="1">
      <c r="A44" s="71" t="s">
        <v>43</v>
      </c>
      <c r="B44" s="32">
        <v>-0.36</v>
      </c>
      <c r="C44" s="27"/>
      <c r="D44" s="32">
        <v>-0.45</v>
      </c>
      <c r="E44" s="21"/>
      <c r="F44" s="32">
        <v>-1.42</v>
      </c>
      <c r="G44" s="27"/>
      <c r="H44" s="32">
        <v>-0.85</v>
      </c>
    </row>
    <row r="45" spans="1:8" ht="13.5" thickTop="1">
      <c r="A45" s="71"/>
      <c r="B45" s="27"/>
      <c r="C45" s="27"/>
      <c r="D45" s="21"/>
      <c r="E45" s="21"/>
      <c r="F45" s="27"/>
      <c r="G45" s="27"/>
      <c r="H45" s="21"/>
    </row>
    <row r="46" spans="1:8" ht="12.75">
      <c r="A46" s="73" t="s">
        <v>108</v>
      </c>
      <c r="B46" s="21"/>
      <c r="C46" s="21"/>
      <c r="D46" s="35"/>
      <c r="E46" s="30"/>
      <c r="F46" s="21"/>
      <c r="G46" s="21"/>
      <c r="H46" s="35"/>
    </row>
    <row r="47" spans="1:8" ht="13.5" thickBot="1">
      <c r="A47" s="73" t="s">
        <v>43</v>
      </c>
      <c r="B47" s="28">
        <v>0</v>
      </c>
      <c r="C47" s="30"/>
      <c r="D47" s="28">
        <v>0</v>
      </c>
      <c r="E47" s="30"/>
      <c r="F47" s="28">
        <v>0</v>
      </c>
      <c r="G47" s="30"/>
      <c r="H47" s="28">
        <v>0</v>
      </c>
    </row>
    <row r="48" spans="1:8" ht="13.5" thickTop="1">
      <c r="A48" s="68"/>
      <c r="B48" s="30"/>
      <c r="C48" s="30"/>
      <c r="D48" s="30"/>
      <c r="E48" s="30"/>
      <c r="F48" s="30"/>
      <c r="G48" s="30"/>
      <c r="H48" s="30"/>
    </row>
    <row r="49" spans="1:8" ht="12.75">
      <c r="A49" s="56"/>
      <c r="B49" s="31"/>
      <c r="C49" s="30"/>
      <c r="D49" s="31"/>
      <c r="E49" s="30"/>
      <c r="F49" s="31"/>
      <c r="G49" s="31"/>
      <c r="H49" s="31"/>
    </row>
    <row r="50" spans="1:8" ht="12.75">
      <c r="A50" s="56"/>
      <c r="B50" s="31"/>
      <c r="C50" s="30"/>
      <c r="D50" s="31"/>
      <c r="E50" s="30"/>
      <c r="F50" s="31"/>
      <c r="G50" s="31"/>
      <c r="H50" s="31"/>
    </row>
    <row r="51" spans="1:8" ht="12.75">
      <c r="A51" s="56" t="s">
        <v>59</v>
      </c>
      <c r="B51" s="31"/>
      <c r="C51" s="30"/>
      <c r="D51" s="31"/>
      <c r="E51" s="30"/>
      <c r="F51" s="31"/>
      <c r="G51" s="31"/>
      <c r="H51" s="31"/>
    </row>
    <row r="52" spans="1:8" ht="12.75">
      <c r="A52" s="56" t="s">
        <v>76</v>
      </c>
      <c r="B52" s="31"/>
      <c r="C52" s="30"/>
      <c r="D52" s="31"/>
      <c r="E52" s="30"/>
      <c r="F52" s="31"/>
      <c r="G52" s="31"/>
      <c r="H52" s="31"/>
    </row>
    <row r="53" spans="1:8" ht="12.75">
      <c r="A53" s="56"/>
      <c r="B53" s="31"/>
      <c r="C53" s="30"/>
      <c r="D53" s="31"/>
      <c r="E53" s="30"/>
      <c r="F53" s="31"/>
      <c r="G53" s="31"/>
      <c r="H53" s="31"/>
    </row>
    <row r="54" spans="1:8" ht="12.75">
      <c r="A54" s="56"/>
      <c r="D54" s="31"/>
      <c r="E54" s="30"/>
      <c r="F54" s="31"/>
      <c r="G54" s="31"/>
      <c r="H54" s="31"/>
    </row>
    <row r="55" spans="1:8" ht="12.75">
      <c r="A55" s="56"/>
      <c r="D55" s="31"/>
      <c r="E55" s="30"/>
      <c r="F55" s="31"/>
      <c r="G55" s="31"/>
      <c r="H55" s="31"/>
    </row>
    <row r="56" spans="1:8" ht="12.75">
      <c r="A56" s="56"/>
      <c r="D56" s="31"/>
      <c r="E56" s="30"/>
      <c r="F56" s="31"/>
      <c r="G56" s="31"/>
      <c r="H56" s="31"/>
    </row>
    <row r="57" spans="1:8" ht="12.75">
      <c r="A57" s="56"/>
      <c r="D57" s="31"/>
      <c r="E57" s="30"/>
      <c r="F57" s="31"/>
      <c r="G57" s="31"/>
      <c r="H57" s="31"/>
    </row>
    <row r="58" spans="1:8" ht="12.75">
      <c r="A58" s="56"/>
      <c r="D58" s="31"/>
      <c r="E58" s="30"/>
      <c r="F58" s="31"/>
      <c r="G58" s="31"/>
      <c r="H58" s="31"/>
    </row>
    <row r="59" spans="1:8" ht="12.75">
      <c r="A59" s="56"/>
      <c r="D59" s="31"/>
      <c r="E59" s="30"/>
      <c r="F59" s="31"/>
      <c r="G59" s="31"/>
      <c r="H59" s="31"/>
    </row>
    <row r="60" spans="1:8" ht="12.75">
      <c r="A60" s="56"/>
      <c r="D60" s="31"/>
      <c r="E60" s="30"/>
      <c r="F60" s="31"/>
      <c r="G60" s="31"/>
      <c r="H60" s="31"/>
    </row>
    <row r="61" spans="1:8" ht="12.75">
      <c r="A61" s="56"/>
      <c r="D61" s="31"/>
      <c r="E61" s="30"/>
      <c r="F61" s="31"/>
      <c r="G61" s="31"/>
      <c r="H61" s="31"/>
    </row>
    <row r="62" spans="1:8" ht="12.75">
      <c r="A62" s="56"/>
      <c r="D62" s="31"/>
      <c r="E62" s="30"/>
      <c r="F62" s="31"/>
      <c r="G62" s="31"/>
      <c r="H62" s="31"/>
    </row>
    <row r="63" spans="1:8" ht="12.75">
      <c r="A63" s="56"/>
      <c r="D63" s="31"/>
      <c r="E63" s="30"/>
      <c r="F63" s="31"/>
      <c r="G63" s="31"/>
      <c r="H63" s="31"/>
    </row>
    <row r="64" spans="1:8" ht="12.75">
      <c r="A64" s="56"/>
      <c r="D64" s="31"/>
      <c r="E64" s="30"/>
      <c r="F64" s="31"/>
      <c r="G64" s="31"/>
      <c r="H64" s="31"/>
    </row>
    <row r="65" spans="4:8" ht="12.75">
      <c r="D65" s="31"/>
      <c r="E65" s="30"/>
      <c r="F65" s="31"/>
      <c r="G65" s="31"/>
      <c r="H65" s="5"/>
    </row>
    <row r="66" spans="4:8" ht="12.75">
      <c r="D66" s="31"/>
      <c r="E66" s="30"/>
      <c r="F66" s="31"/>
      <c r="G66" s="31"/>
      <c r="H66" s="5"/>
    </row>
    <row r="67" spans="4:8" ht="12.75">
      <c r="D67" s="31"/>
      <c r="E67" s="30"/>
      <c r="F67" s="31"/>
      <c r="G67" s="31"/>
      <c r="H67" s="5"/>
    </row>
    <row r="68" spans="4:8" ht="12.75">
      <c r="D68" s="31"/>
      <c r="E68" s="30"/>
      <c r="F68" s="31"/>
      <c r="G68" s="31"/>
      <c r="H68" s="5"/>
    </row>
    <row r="69" spans="4:8" ht="12.75">
      <c r="D69" s="31"/>
      <c r="E69" s="30"/>
      <c r="F69" s="31"/>
      <c r="G69" s="31"/>
      <c r="H69" s="5"/>
    </row>
    <row r="70" spans="4:8" ht="12.75">
      <c r="D70" s="31"/>
      <c r="E70" s="30"/>
      <c r="F70" s="31"/>
      <c r="G70" s="31"/>
      <c r="H70" s="5"/>
    </row>
    <row r="71" spans="4:8" ht="12.75">
      <c r="D71" s="31"/>
      <c r="E71" s="30"/>
      <c r="F71" s="31"/>
      <c r="G71" s="31"/>
      <c r="H71" s="5"/>
    </row>
    <row r="72" spans="4:8" ht="12.75">
      <c r="D72" s="31"/>
      <c r="E72" s="30"/>
      <c r="F72" s="31"/>
      <c r="G72" s="31"/>
      <c r="H72" s="5"/>
    </row>
    <row r="73" spans="4:8" ht="12.75">
      <c r="D73" s="31"/>
      <c r="E73" s="30"/>
      <c r="F73" s="31"/>
      <c r="G73" s="31"/>
      <c r="H73" s="5"/>
    </row>
    <row r="74" spans="4:8" ht="12.75">
      <c r="D74" s="31"/>
      <c r="E74" s="30"/>
      <c r="F74" s="31"/>
      <c r="G74" s="31"/>
      <c r="H74" s="5"/>
    </row>
  </sheetData>
  <sheetProtection password="CA09" sheet="1" objects="1" scenarios="1"/>
  <mergeCells count="2">
    <mergeCell ref="A6:H6"/>
    <mergeCell ref="A7:H7"/>
  </mergeCells>
  <printOptions/>
  <pageMargins left="0.78740157480315" right="0.590551181102362" top="0.590551181102362" bottom="0.3937007874015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H11" sqref="H11"/>
    </sheetView>
  </sheetViews>
  <sheetFormatPr defaultColWidth="9.140625" defaultRowHeight="12.75"/>
  <cols>
    <col min="1" max="1" width="40.28125" style="7" customWidth="1"/>
    <col min="2" max="2" width="7.8515625" style="7" customWidth="1"/>
    <col min="3" max="3" width="13.28125" style="9" customWidth="1"/>
    <col min="4" max="4" width="2.8515625" style="7" customWidth="1"/>
    <col min="5" max="5" width="7.7109375" style="7" customWidth="1"/>
    <col min="6" max="6" width="12.28125" style="7" customWidth="1"/>
  </cols>
  <sheetData>
    <row r="1" spans="1:6" ht="12.75">
      <c r="A1" s="3" t="s">
        <v>0</v>
      </c>
      <c r="B1" s="8"/>
      <c r="D1" s="8"/>
      <c r="E1" s="9"/>
      <c r="F1" s="8"/>
    </row>
    <row r="2" spans="1:6" ht="12.75">
      <c r="A2" s="10" t="s">
        <v>38</v>
      </c>
      <c r="B2" s="8"/>
      <c r="D2" s="8"/>
      <c r="E2" s="9"/>
      <c r="F2" s="8"/>
    </row>
    <row r="3" spans="1:6" ht="12.75">
      <c r="A3" s="10" t="s">
        <v>40</v>
      </c>
      <c r="B3" s="8"/>
      <c r="D3" s="8"/>
      <c r="E3" s="9"/>
      <c r="F3" s="8"/>
    </row>
    <row r="4" spans="1:6" ht="12.75">
      <c r="A4" s="3"/>
      <c r="B4" s="8"/>
      <c r="D4" s="8"/>
      <c r="E4" s="9"/>
      <c r="F4" s="8"/>
    </row>
    <row r="5" spans="1:6" ht="12.75">
      <c r="A5" s="11"/>
      <c r="B5" s="12"/>
      <c r="C5" s="12"/>
      <c r="D5" s="12"/>
      <c r="E5" s="12"/>
      <c r="F5" s="12"/>
    </row>
    <row r="6" spans="1:6" ht="12.75">
      <c r="A6" s="84" t="str">
        <f>+'Income statement'!A6:H6</f>
        <v>INTERIM FINANCIAL REPORT FOR THE THIRD QUARTER</v>
      </c>
      <c r="B6" s="84"/>
      <c r="C6" s="84"/>
      <c r="D6" s="84"/>
      <c r="E6" s="84"/>
      <c r="F6" s="84"/>
    </row>
    <row r="7" spans="1:6" ht="12.75">
      <c r="A7" s="84" t="str">
        <f>+'Income statement'!A7:H7</f>
        <v>ENDED 30 SEPTEMBER 2005</v>
      </c>
      <c r="B7" s="84"/>
      <c r="C7" s="84"/>
      <c r="D7" s="84"/>
      <c r="E7" s="84"/>
      <c r="F7" s="84"/>
    </row>
    <row r="8" spans="1:6" ht="12.75">
      <c r="A8" s="14"/>
      <c r="B8" s="15"/>
      <c r="C8" s="15"/>
      <c r="D8" s="15"/>
      <c r="E8" s="15"/>
      <c r="F8" s="15"/>
    </row>
    <row r="9" spans="1:7" ht="12.75">
      <c r="A9" s="63"/>
      <c r="B9" s="8"/>
      <c r="D9" s="8"/>
      <c r="E9" s="9"/>
      <c r="F9" s="8"/>
      <c r="G9" s="40"/>
    </row>
    <row r="10" spans="1:7" ht="12.75">
      <c r="A10" s="57" t="s">
        <v>56</v>
      </c>
      <c r="B10" s="8"/>
      <c r="D10" s="8"/>
      <c r="E10" s="9"/>
      <c r="F10" s="8"/>
      <c r="G10" s="40"/>
    </row>
    <row r="11" spans="1:7" ht="12.75">
      <c r="A11" s="57"/>
      <c r="B11" s="8"/>
      <c r="C11" s="16" t="s">
        <v>77</v>
      </c>
      <c r="D11" s="53"/>
      <c r="E11" s="16"/>
      <c r="F11" s="16" t="s">
        <v>78</v>
      </c>
      <c r="G11" s="40"/>
    </row>
    <row r="12" spans="1:7" s="4" customFormat="1" ht="12.75">
      <c r="A12" s="57"/>
      <c r="B12" s="57"/>
      <c r="C12" s="33" t="s">
        <v>109</v>
      </c>
      <c r="D12" s="17"/>
      <c r="E12" s="17"/>
      <c r="F12" s="33" t="s">
        <v>65</v>
      </c>
      <c r="G12" s="74"/>
    </row>
    <row r="13" spans="1:7" s="4" customFormat="1" ht="12.75">
      <c r="A13" s="57"/>
      <c r="B13" s="57"/>
      <c r="C13" s="18" t="s">
        <v>12</v>
      </c>
      <c r="D13" s="17"/>
      <c r="E13" s="17"/>
      <c r="F13" s="18" t="s">
        <v>12</v>
      </c>
      <c r="G13" s="74"/>
    </row>
    <row r="14" spans="1:7" s="4" customFormat="1" ht="12.75">
      <c r="A14" s="57"/>
      <c r="B14" s="57"/>
      <c r="C14" s="18"/>
      <c r="D14" s="17"/>
      <c r="E14" s="17"/>
      <c r="F14" s="18"/>
      <c r="G14" s="74"/>
    </row>
    <row r="15" spans="1:7" ht="12.75">
      <c r="A15" s="9" t="s">
        <v>79</v>
      </c>
      <c r="B15" s="9"/>
      <c r="C15" s="30">
        <v>3681</v>
      </c>
      <c r="D15" s="30"/>
      <c r="E15" s="30"/>
      <c r="F15" s="30">
        <v>3349</v>
      </c>
      <c r="G15" s="40"/>
    </row>
    <row r="16" spans="1:7" ht="12.75">
      <c r="A16" s="9" t="s">
        <v>20</v>
      </c>
      <c r="B16" s="9"/>
      <c r="C16" s="30">
        <v>604</v>
      </c>
      <c r="D16" s="30"/>
      <c r="E16" s="30"/>
      <c r="F16" s="30">
        <v>691</v>
      </c>
      <c r="G16" s="40"/>
    </row>
    <row r="17" spans="1:7" ht="12.75">
      <c r="A17" s="9" t="s">
        <v>21</v>
      </c>
      <c r="B17" s="9"/>
      <c r="C17" s="34">
        <v>47</v>
      </c>
      <c r="D17" s="30"/>
      <c r="E17" s="30"/>
      <c r="F17" s="34">
        <v>49</v>
      </c>
      <c r="G17" s="40"/>
    </row>
    <row r="18" spans="1:7" ht="12.75">
      <c r="A18" s="9"/>
      <c r="B18" s="9"/>
      <c r="C18" s="30">
        <f>SUM(C15:C17)</f>
        <v>4332</v>
      </c>
      <c r="D18" s="30"/>
      <c r="E18" s="30"/>
      <c r="F18" s="30">
        <f>SUM(F15:F17)</f>
        <v>4089</v>
      </c>
      <c r="G18" s="40"/>
    </row>
    <row r="19" spans="1:7" ht="12.75">
      <c r="A19" s="57" t="s">
        <v>22</v>
      </c>
      <c r="B19" s="75"/>
      <c r="C19" s="30"/>
      <c r="D19" s="30"/>
      <c r="E19" s="30"/>
      <c r="F19" s="30"/>
      <c r="G19" s="40"/>
    </row>
    <row r="20" spans="1:7" ht="12.75">
      <c r="A20" s="9" t="s">
        <v>3</v>
      </c>
      <c r="B20" s="9"/>
      <c r="C20" s="36">
        <v>8996</v>
      </c>
      <c r="D20" s="30"/>
      <c r="E20" s="30"/>
      <c r="F20" s="36">
        <v>8964</v>
      </c>
      <c r="G20" s="40"/>
    </row>
    <row r="21" spans="1:7" ht="12.75">
      <c r="A21" s="9" t="s">
        <v>80</v>
      </c>
      <c r="B21" s="9"/>
      <c r="C21" s="37">
        <f>5857+4832</f>
        <v>10689</v>
      </c>
      <c r="D21" s="30"/>
      <c r="E21" s="30"/>
      <c r="F21" s="37">
        <f>3982+3759+411</f>
        <v>8152</v>
      </c>
      <c r="G21" s="40"/>
    </row>
    <row r="22" spans="1:7" ht="12.75">
      <c r="A22" s="9" t="s">
        <v>39</v>
      </c>
      <c r="B22" s="9"/>
      <c r="C22" s="37">
        <v>0</v>
      </c>
      <c r="D22" s="30"/>
      <c r="E22" s="30"/>
      <c r="F22" s="37">
        <v>1</v>
      </c>
      <c r="G22" s="40"/>
    </row>
    <row r="23" spans="1:7" ht="12.75">
      <c r="A23" s="9" t="s">
        <v>86</v>
      </c>
      <c r="B23" s="9"/>
      <c r="C23" s="37">
        <v>1978</v>
      </c>
      <c r="D23" s="30"/>
      <c r="E23" s="30"/>
      <c r="F23" s="37">
        <v>1550</v>
      </c>
      <c r="G23" s="40"/>
    </row>
    <row r="24" spans="1:7" ht="12.75">
      <c r="A24" s="9" t="s">
        <v>87</v>
      </c>
      <c r="B24" s="9"/>
      <c r="C24" s="37">
        <v>2003</v>
      </c>
      <c r="D24" s="30"/>
      <c r="E24" s="30"/>
      <c r="F24" s="37">
        <v>5556</v>
      </c>
      <c r="G24" s="40"/>
    </row>
    <row r="25" spans="1:7" ht="12.75">
      <c r="A25" s="9"/>
      <c r="B25" s="9"/>
      <c r="C25" s="38">
        <f>SUM(C20:C24)</f>
        <v>23666</v>
      </c>
      <c r="D25" s="30"/>
      <c r="E25" s="30"/>
      <c r="F25" s="38">
        <f>SUM(F20:F24)</f>
        <v>24223</v>
      </c>
      <c r="G25" s="40"/>
    </row>
    <row r="26" spans="1:7" ht="12.75">
      <c r="A26" s="9"/>
      <c r="B26" s="9"/>
      <c r="C26" s="37"/>
      <c r="D26" s="30"/>
      <c r="E26" s="30"/>
      <c r="F26" s="37"/>
      <c r="G26" s="40"/>
    </row>
    <row r="27" spans="1:7" ht="12.75">
      <c r="A27" s="57" t="s">
        <v>23</v>
      </c>
      <c r="B27" s="75"/>
      <c r="C27" s="37"/>
      <c r="D27" s="30"/>
      <c r="E27" s="30"/>
      <c r="F27" s="37"/>
      <c r="G27" s="40"/>
    </row>
    <row r="28" spans="1:7" ht="12.75">
      <c r="A28" s="9" t="s">
        <v>81</v>
      </c>
      <c r="B28" s="9"/>
      <c r="C28" s="37">
        <f>2924+537</f>
        <v>3461</v>
      </c>
      <c r="D28" s="30"/>
      <c r="E28" s="30"/>
      <c r="F28" s="37">
        <f>905+1888+139</f>
        <v>2932</v>
      </c>
      <c r="G28" s="40"/>
    </row>
    <row r="29" spans="1:7" ht="12.75">
      <c r="A29" s="9" t="s">
        <v>14</v>
      </c>
      <c r="B29" s="9"/>
      <c r="C29" s="37">
        <v>17</v>
      </c>
      <c r="D29" s="30"/>
      <c r="E29" s="30"/>
      <c r="F29" s="37">
        <v>242</v>
      </c>
      <c r="G29" s="40"/>
    </row>
    <row r="30" spans="1:7" ht="12.75">
      <c r="A30" s="9" t="s">
        <v>2</v>
      </c>
      <c r="B30" s="9"/>
      <c r="C30" s="37">
        <v>0</v>
      </c>
      <c r="D30" s="30"/>
      <c r="E30" s="30"/>
      <c r="F30" s="37">
        <v>34</v>
      </c>
      <c r="G30" s="40"/>
    </row>
    <row r="31" spans="1:7" ht="12.75">
      <c r="A31" s="9"/>
      <c r="B31" s="9"/>
      <c r="C31" s="38">
        <f>SUM(C28:C30)</f>
        <v>3478</v>
      </c>
      <c r="D31" s="30"/>
      <c r="E31" s="30"/>
      <c r="F31" s="38">
        <f>SUM(F28:F30)</f>
        <v>3208</v>
      </c>
      <c r="G31" s="40"/>
    </row>
    <row r="32" spans="1:7" ht="12.75">
      <c r="A32" s="9"/>
      <c r="B32" s="9"/>
      <c r="C32" s="30"/>
      <c r="D32" s="30"/>
      <c r="E32" s="30"/>
      <c r="F32" s="30"/>
      <c r="G32" s="40"/>
    </row>
    <row r="33" spans="1:7" ht="12.75">
      <c r="A33" s="9" t="s">
        <v>4</v>
      </c>
      <c r="B33" s="9"/>
      <c r="C33" s="30">
        <f>+C25-C31</f>
        <v>20188</v>
      </c>
      <c r="D33" s="30"/>
      <c r="E33" s="30"/>
      <c r="F33" s="30">
        <f>+F25-F31</f>
        <v>21015</v>
      </c>
      <c r="G33" s="40"/>
    </row>
    <row r="34" spans="1:7" ht="12.75">
      <c r="A34" s="9"/>
      <c r="B34" s="9"/>
      <c r="C34" s="30"/>
      <c r="D34" s="30"/>
      <c r="E34" s="30"/>
      <c r="F34" s="30"/>
      <c r="G34" s="40"/>
    </row>
    <row r="35" spans="1:7" ht="12.75">
      <c r="A35" s="9"/>
      <c r="B35" s="9"/>
      <c r="C35" s="39"/>
      <c r="D35" s="30"/>
      <c r="E35" s="30"/>
      <c r="F35" s="39"/>
      <c r="G35" s="40"/>
    </row>
    <row r="36" spans="1:7" ht="13.5" thickBot="1">
      <c r="A36" s="9"/>
      <c r="B36" s="9"/>
      <c r="C36" s="49">
        <f>+C18+C33</f>
        <v>24520</v>
      </c>
      <c r="D36" s="30"/>
      <c r="E36" s="30"/>
      <c r="F36" s="49">
        <f>+F18+F33</f>
        <v>25104</v>
      </c>
      <c r="G36" s="40"/>
    </row>
    <row r="37" spans="1:7" ht="13.5" thickTop="1">
      <c r="A37" s="9"/>
      <c r="B37" s="9"/>
      <c r="C37" s="30"/>
      <c r="D37" s="30"/>
      <c r="E37" s="30"/>
      <c r="F37" s="30"/>
      <c r="G37" s="40"/>
    </row>
    <row r="38" spans="1:7" ht="12.75">
      <c r="A38" s="57" t="s">
        <v>24</v>
      </c>
      <c r="B38" s="9"/>
      <c r="C38" s="30"/>
      <c r="D38" s="30"/>
      <c r="E38" s="30"/>
      <c r="F38" s="30"/>
      <c r="G38" s="40"/>
    </row>
    <row r="39" spans="1:7" ht="12.75">
      <c r="A39" s="57" t="s">
        <v>25</v>
      </c>
      <c r="B39" s="9"/>
      <c r="C39" s="30"/>
      <c r="D39" s="30"/>
      <c r="E39" s="30"/>
      <c r="F39" s="30"/>
      <c r="G39" s="40"/>
    </row>
    <row r="40" spans="1:7" ht="12.75">
      <c r="A40" s="9"/>
      <c r="B40" s="9"/>
      <c r="C40" s="30"/>
      <c r="D40" s="30"/>
      <c r="E40" s="30"/>
      <c r="F40" s="30"/>
      <c r="G40" s="40"/>
    </row>
    <row r="41" spans="1:7" ht="12.75">
      <c r="A41" s="9" t="s">
        <v>5</v>
      </c>
      <c r="B41" s="9"/>
      <c r="C41" s="30">
        <v>24250</v>
      </c>
      <c r="D41" s="30"/>
      <c r="E41" s="30"/>
      <c r="F41" s="30">
        <v>24250</v>
      </c>
      <c r="G41" s="40"/>
    </row>
    <row r="42" spans="1:7" ht="12.75">
      <c r="A42" s="9" t="s">
        <v>6</v>
      </c>
      <c r="B42" s="9"/>
      <c r="C42" s="34">
        <f>+'changes in equity'!C27+'changes in equity'!D27+'changes in equity'!F27</f>
        <v>-800</v>
      </c>
      <c r="D42" s="30"/>
      <c r="E42" s="30"/>
      <c r="F42" s="34">
        <f>28-204+65</f>
        <v>-111</v>
      </c>
      <c r="G42" s="40"/>
    </row>
    <row r="43" spans="1:9" ht="12.75">
      <c r="A43" s="9" t="s">
        <v>57</v>
      </c>
      <c r="B43" s="9"/>
      <c r="C43" s="30">
        <f>+C41+C42</f>
        <v>23450</v>
      </c>
      <c r="D43" s="30"/>
      <c r="E43" s="30"/>
      <c r="F43" s="30">
        <f>+F41+F42</f>
        <v>24139</v>
      </c>
      <c r="G43" s="40"/>
      <c r="I43" s="47"/>
    </row>
    <row r="44" spans="1:7" ht="12.75">
      <c r="A44" s="9"/>
      <c r="B44" s="9"/>
      <c r="C44" s="30"/>
      <c r="D44" s="30"/>
      <c r="E44" s="30"/>
      <c r="F44" s="30"/>
      <c r="G44" s="40"/>
    </row>
    <row r="45" spans="1:7" ht="12.75">
      <c r="A45" s="57" t="s">
        <v>26</v>
      </c>
      <c r="B45" s="9"/>
      <c r="C45" s="30">
        <v>683</v>
      </c>
      <c r="D45" s="30"/>
      <c r="E45" s="30"/>
      <c r="F45" s="30">
        <v>560</v>
      </c>
      <c r="G45" s="40"/>
    </row>
    <row r="46" spans="1:7" ht="12.75">
      <c r="A46" s="9"/>
      <c r="B46" s="9"/>
      <c r="C46" s="30"/>
      <c r="D46" s="30"/>
      <c r="E46" s="30"/>
      <c r="F46" s="30"/>
      <c r="G46" s="40"/>
    </row>
    <row r="47" spans="1:7" ht="12.75">
      <c r="A47" s="57" t="s">
        <v>27</v>
      </c>
      <c r="B47" s="75"/>
      <c r="C47" s="30"/>
      <c r="D47" s="30"/>
      <c r="E47" s="30"/>
      <c r="F47" s="30"/>
      <c r="G47" s="40"/>
    </row>
    <row r="48" spans="1:7" ht="12.75">
      <c r="A48" s="9" t="s">
        <v>28</v>
      </c>
      <c r="B48" s="9"/>
      <c r="C48" s="30">
        <v>326</v>
      </c>
      <c r="D48" s="30"/>
      <c r="E48" s="30"/>
      <c r="F48" s="30">
        <v>248</v>
      </c>
      <c r="G48" s="40"/>
    </row>
    <row r="49" spans="1:7" ht="12.75">
      <c r="A49" s="9" t="s">
        <v>29</v>
      </c>
      <c r="B49" s="9"/>
      <c r="C49" s="30">
        <v>61</v>
      </c>
      <c r="D49" s="30"/>
      <c r="E49" s="30"/>
      <c r="F49" s="30">
        <v>157</v>
      </c>
      <c r="G49" s="40"/>
    </row>
    <row r="50" spans="1:7" ht="12.75">
      <c r="A50" s="9"/>
      <c r="B50" s="9"/>
      <c r="C50" s="30"/>
      <c r="D50" s="30"/>
      <c r="E50" s="30"/>
      <c r="F50" s="30"/>
      <c r="G50" s="40"/>
    </row>
    <row r="51" spans="1:7" ht="12.75">
      <c r="A51" s="9"/>
      <c r="B51" s="9"/>
      <c r="C51" s="39"/>
      <c r="D51" s="30"/>
      <c r="E51" s="30"/>
      <c r="F51" s="39"/>
      <c r="G51" s="40"/>
    </row>
    <row r="52" spans="1:7" ht="13.5" thickBot="1">
      <c r="A52" s="9"/>
      <c r="B52" s="9"/>
      <c r="C52" s="49">
        <f>SUM(C43:C50)</f>
        <v>24520</v>
      </c>
      <c r="D52" s="30"/>
      <c r="E52" s="30"/>
      <c r="F52" s="49">
        <f>SUM(F43:F50)</f>
        <v>25104</v>
      </c>
      <c r="G52" s="40"/>
    </row>
    <row r="53" spans="1:7" ht="13.5" thickTop="1">
      <c r="A53" s="9"/>
      <c r="B53" s="9"/>
      <c r="C53" s="30"/>
      <c r="D53" s="30"/>
      <c r="E53" s="30"/>
      <c r="F53" s="30"/>
      <c r="G53" s="40"/>
    </row>
    <row r="54" spans="1:7" ht="12.75">
      <c r="A54" s="9" t="s">
        <v>60</v>
      </c>
      <c r="B54" s="9"/>
      <c r="C54" s="35">
        <f>(+C43-C17)/C41/2</f>
        <v>0.4825360824742268</v>
      </c>
      <c r="D54" s="30"/>
      <c r="E54" s="30"/>
      <c r="F54" s="35">
        <f>(+F43-F17)/F41/2</f>
        <v>0.4967010309278351</v>
      </c>
      <c r="G54" s="40"/>
    </row>
    <row r="55" spans="1:7" ht="12.75">
      <c r="A55" s="9"/>
      <c r="B55" s="9"/>
      <c r="C55" s="30"/>
      <c r="D55" s="30"/>
      <c r="E55" s="30"/>
      <c r="F55" s="30"/>
      <c r="G55" s="40"/>
    </row>
    <row r="56" spans="1:7" ht="12.75">
      <c r="A56" s="9"/>
      <c r="B56" s="9"/>
      <c r="C56" s="35"/>
      <c r="D56" s="9"/>
      <c r="E56" s="9"/>
      <c r="F56" s="35"/>
      <c r="G56" s="40"/>
    </row>
    <row r="57" spans="1:7" ht="12.75">
      <c r="A57" s="9"/>
      <c r="B57" s="9"/>
      <c r="C57" s="30"/>
      <c r="D57" s="30"/>
      <c r="E57" s="30"/>
      <c r="F57" s="30"/>
      <c r="G57" s="40"/>
    </row>
    <row r="58" spans="1:7" ht="12.75">
      <c r="A58" s="56" t="s">
        <v>59</v>
      </c>
      <c r="B58" s="9"/>
      <c r="C58" s="30"/>
      <c r="D58" s="30"/>
      <c r="E58" s="30"/>
      <c r="F58" s="30"/>
      <c r="G58" s="40"/>
    </row>
    <row r="59" spans="1:7" ht="12.75">
      <c r="A59" s="56" t="s">
        <v>76</v>
      </c>
      <c r="B59" s="9"/>
      <c r="C59" s="30"/>
      <c r="D59" s="9"/>
      <c r="E59" s="9"/>
      <c r="F59" s="9"/>
      <c r="G59" s="40"/>
    </row>
    <row r="60" spans="1:7" ht="12.75">
      <c r="A60" s="9"/>
      <c r="B60" s="9"/>
      <c r="C60" s="30"/>
      <c r="D60" s="30"/>
      <c r="E60" s="30"/>
      <c r="F60" s="30"/>
      <c r="G60" s="40"/>
    </row>
    <row r="61" spans="1:7" ht="12.75">
      <c r="A61" s="9"/>
      <c r="B61" s="9"/>
      <c r="D61" s="9"/>
      <c r="E61" s="9"/>
      <c r="F61" s="9"/>
      <c r="G61" s="40"/>
    </row>
    <row r="62" spans="1:7" ht="12.75">
      <c r="A62" s="9"/>
      <c r="B62" s="9"/>
      <c r="C62" s="30"/>
      <c r="D62" s="30"/>
      <c r="E62" s="30"/>
      <c r="F62" s="30"/>
      <c r="G62" s="40"/>
    </row>
    <row r="63" spans="1:7" ht="12.75">
      <c r="A63" s="9"/>
      <c r="B63" s="9"/>
      <c r="C63" s="30"/>
      <c r="D63" s="30"/>
      <c r="E63" s="30"/>
      <c r="F63" s="30"/>
      <c r="G63" s="40"/>
    </row>
    <row r="64" spans="3:6" ht="12.75">
      <c r="C64" s="30"/>
      <c r="D64" s="6"/>
      <c r="E64" s="6"/>
      <c r="F64" s="6"/>
    </row>
    <row r="65" spans="3:6" ht="12.75">
      <c r="C65" s="30"/>
      <c r="D65" s="6"/>
      <c r="E65" s="6"/>
      <c r="F65" s="6"/>
    </row>
    <row r="66" spans="3:6" ht="12.75">
      <c r="C66" s="30"/>
      <c r="D66" s="6"/>
      <c r="E66" s="6"/>
      <c r="F66" s="6"/>
    </row>
    <row r="67" spans="3:6" ht="12.75">
      <c r="C67" s="30"/>
      <c r="D67" s="6"/>
      <c r="E67" s="6"/>
      <c r="F67" s="6"/>
    </row>
    <row r="68" spans="3:6" ht="12.75">
      <c r="C68" s="30"/>
      <c r="D68" s="6"/>
      <c r="E68" s="6"/>
      <c r="F68" s="6"/>
    </row>
    <row r="69" spans="3:6" ht="12.75">
      <c r="C69" s="30"/>
      <c r="D69" s="6"/>
      <c r="E69" s="6"/>
      <c r="F69" s="6"/>
    </row>
    <row r="70" spans="3:6" ht="12.75">
      <c r="C70" s="30"/>
      <c r="D70" s="6"/>
      <c r="E70" s="6"/>
      <c r="F70" s="6"/>
    </row>
    <row r="71" spans="3:6" ht="12.75">
      <c r="C71" s="30"/>
      <c r="D71" s="6"/>
      <c r="E71" s="6"/>
      <c r="F71" s="6"/>
    </row>
    <row r="72" spans="3:6" ht="12.75">
      <c r="C72" s="30"/>
      <c r="D72" s="6"/>
      <c r="E72" s="6"/>
      <c r="F72" s="6"/>
    </row>
    <row r="73" spans="3:6" ht="12.75">
      <c r="C73" s="30"/>
      <c r="D73" s="6"/>
      <c r="E73" s="6"/>
      <c r="F73" s="6"/>
    </row>
    <row r="74" spans="3:6" ht="12.75">
      <c r="C74" s="30"/>
      <c r="D74" s="6"/>
      <c r="E74" s="6"/>
      <c r="F74" s="6"/>
    </row>
    <row r="75" spans="3:6" ht="12.75">
      <c r="C75" s="30"/>
      <c r="D75" s="6"/>
      <c r="E75" s="6"/>
      <c r="F75" s="6"/>
    </row>
  </sheetData>
  <sheetProtection password="CA09" sheet="1" objects="1" scenarios="1"/>
  <mergeCells count="2">
    <mergeCell ref="A6:F6"/>
    <mergeCell ref="A7:F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9">
      <selection activeCell="D32" sqref="D32"/>
    </sheetView>
  </sheetViews>
  <sheetFormatPr defaultColWidth="9.140625" defaultRowHeight="12.75"/>
  <cols>
    <col min="1" max="1" width="33.8515625" style="1" customWidth="1"/>
    <col min="2" max="2" width="10.28125" style="1" customWidth="1"/>
    <col min="3" max="3" width="11.28125" style="1" customWidth="1"/>
    <col min="4" max="4" width="10.57421875" style="1" customWidth="1"/>
    <col min="5" max="5" width="2.57421875" style="1" customWidth="1"/>
    <col min="6" max="6" width="11.7109375" style="1" customWidth="1"/>
    <col min="7" max="7" width="8.851562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3" t="s">
        <v>0</v>
      </c>
      <c r="B1" s="8"/>
      <c r="C1" s="9"/>
      <c r="D1" s="8"/>
      <c r="E1" s="9"/>
      <c r="F1" s="8"/>
      <c r="G1"/>
      <c r="H1"/>
      <c r="I1"/>
      <c r="J1"/>
    </row>
    <row r="2" spans="1:10" ht="12.75">
      <c r="A2" s="64" t="s">
        <v>38</v>
      </c>
      <c r="B2" s="8"/>
      <c r="C2" s="9"/>
      <c r="D2" s="8"/>
      <c r="E2" s="9"/>
      <c r="F2" s="8"/>
      <c r="G2" s="40"/>
      <c r="H2"/>
      <c r="I2"/>
      <c r="J2"/>
    </row>
    <row r="3" spans="1:10" ht="12.75">
      <c r="A3" s="64" t="s">
        <v>40</v>
      </c>
      <c r="B3" s="8"/>
      <c r="C3" s="9"/>
      <c r="D3" s="8"/>
      <c r="E3" s="9"/>
      <c r="F3" s="8"/>
      <c r="G3" s="40"/>
      <c r="H3"/>
      <c r="I3"/>
      <c r="J3"/>
    </row>
    <row r="4" spans="1:10" ht="12.75">
      <c r="A4" s="63"/>
      <c r="B4" s="8"/>
      <c r="C4" s="9"/>
      <c r="D4" s="8"/>
      <c r="E4" s="9"/>
      <c r="F4" s="8"/>
      <c r="G4" s="40"/>
      <c r="H4"/>
      <c r="I4"/>
      <c r="J4"/>
    </row>
    <row r="5" spans="1:10" ht="12.75">
      <c r="A5" s="66"/>
      <c r="B5" s="12"/>
      <c r="C5" s="12"/>
      <c r="D5" s="12"/>
      <c r="E5" s="12"/>
      <c r="F5" s="12"/>
      <c r="G5" s="76"/>
      <c r="H5"/>
      <c r="I5"/>
      <c r="J5"/>
    </row>
    <row r="6" spans="1:10" ht="12.75">
      <c r="A6" s="83" t="str">
        <f>+'Income statement'!A6:H6</f>
        <v>INTERIM FINANCIAL REPORT FOR THE THIRD QUARTER</v>
      </c>
      <c r="B6" s="83"/>
      <c r="C6" s="83"/>
      <c r="D6" s="83"/>
      <c r="E6" s="83"/>
      <c r="F6" s="83"/>
      <c r="G6" s="83"/>
      <c r="H6"/>
      <c r="I6"/>
      <c r="J6"/>
    </row>
    <row r="7" spans="1:10" ht="12.75">
      <c r="A7" s="83" t="str">
        <f>+'Income statement'!A7:H7</f>
        <v>ENDED 30 SEPTEMBER 2005</v>
      </c>
      <c r="B7" s="83"/>
      <c r="C7" s="83"/>
      <c r="D7" s="83"/>
      <c r="E7" s="83"/>
      <c r="F7" s="83"/>
      <c r="G7" s="83"/>
      <c r="H7"/>
      <c r="I7"/>
      <c r="J7"/>
    </row>
    <row r="8" spans="1:10" ht="12.75">
      <c r="A8" s="67"/>
      <c r="B8" s="15"/>
      <c r="C8" s="15"/>
      <c r="D8" s="15"/>
      <c r="E8" s="15"/>
      <c r="F8" s="15"/>
      <c r="G8" s="77"/>
      <c r="H8"/>
      <c r="I8"/>
      <c r="J8"/>
    </row>
    <row r="9" spans="1:7" ht="12.75">
      <c r="A9" s="8"/>
      <c r="B9" s="8"/>
      <c r="C9" s="8"/>
      <c r="D9" s="8"/>
      <c r="E9" s="8"/>
      <c r="F9" s="8"/>
      <c r="G9" s="8"/>
    </row>
    <row r="10" spans="1:7" ht="14.25">
      <c r="A10" s="55" t="s">
        <v>30</v>
      </c>
      <c r="B10" s="78"/>
      <c r="C10" s="8"/>
      <c r="D10" s="8"/>
      <c r="E10" s="8"/>
      <c r="F10" s="8"/>
      <c r="G10" s="8"/>
    </row>
    <row r="11" spans="1:7" ht="12.75">
      <c r="A11" s="56" t="s">
        <v>91</v>
      </c>
      <c r="B11" s="8"/>
      <c r="C11" s="8"/>
      <c r="D11" s="8"/>
      <c r="E11" s="8"/>
      <c r="F11" s="8"/>
      <c r="G11" s="8"/>
    </row>
    <row r="12" spans="1:10" s="29" customFormat="1" ht="12.75">
      <c r="A12" s="57"/>
      <c r="B12" s="57"/>
      <c r="C12" s="79" t="s">
        <v>31</v>
      </c>
      <c r="D12" s="16"/>
      <c r="E12" s="16"/>
      <c r="F12" s="80" t="s">
        <v>32</v>
      </c>
      <c r="G12" s="16"/>
      <c r="H12" s="7"/>
      <c r="I12" s="7"/>
      <c r="J12" s="7"/>
    </row>
    <row r="13" spans="1:10" s="29" customFormat="1" ht="12.75">
      <c r="A13" s="57"/>
      <c r="B13" s="16" t="s">
        <v>13</v>
      </c>
      <c r="C13" s="16" t="s">
        <v>33</v>
      </c>
      <c r="D13" s="16" t="s">
        <v>10</v>
      </c>
      <c r="E13" s="16"/>
      <c r="F13" s="16" t="s">
        <v>58</v>
      </c>
      <c r="G13" s="57"/>
      <c r="H13" s="7"/>
      <c r="I13" s="7"/>
      <c r="J13" s="7"/>
    </row>
    <row r="14" spans="1:10" s="29" customFormat="1" ht="12.75">
      <c r="A14" s="57"/>
      <c r="B14" s="16" t="s">
        <v>10</v>
      </c>
      <c r="C14" s="16" t="s">
        <v>34</v>
      </c>
      <c r="D14" s="16" t="s">
        <v>6</v>
      </c>
      <c r="E14" s="16"/>
      <c r="F14" s="16" t="s">
        <v>35</v>
      </c>
      <c r="G14" s="16" t="s">
        <v>11</v>
      </c>
      <c r="H14" s="7"/>
      <c r="I14" s="7"/>
      <c r="J14" s="7"/>
    </row>
    <row r="15" spans="1:10" s="29" customFormat="1" ht="12.75">
      <c r="A15" s="57"/>
      <c r="B15" s="16"/>
      <c r="C15" s="16" t="s">
        <v>36</v>
      </c>
      <c r="D15" s="16"/>
      <c r="E15" s="16"/>
      <c r="F15" s="16"/>
      <c r="G15" s="16"/>
      <c r="H15" s="7"/>
      <c r="I15" s="7"/>
      <c r="J15" s="7"/>
    </row>
    <row r="16" spans="1:10" s="29" customFormat="1" ht="12.75">
      <c r="A16" s="57"/>
      <c r="B16" s="18" t="s">
        <v>12</v>
      </c>
      <c r="C16" s="18" t="s">
        <v>12</v>
      </c>
      <c r="D16" s="18" t="s">
        <v>12</v>
      </c>
      <c r="E16" s="18"/>
      <c r="F16" s="18" t="s">
        <v>12</v>
      </c>
      <c r="G16" s="18" t="s">
        <v>12</v>
      </c>
      <c r="H16" s="7"/>
      <c r="I16" s="7"/>
      <c r="J16" s="7"/>
    </row>
    <row r="17" spans="1:10" s="29" customFormat="1" ht="12.75">
      <c r="A17" s="9"/>
      <c r="B17" s="9"/>
      <c r="C17" s="9"/>
      <c r="D17" s="9"/>
      <c r="E17" s="9"/>
      <c r="F17" s="9"/>
      <c r="G17" s="9"/>
      <c r="H17" s="7"/>
      <c r="I17" s="7"/>
      <c r="J17" s="7"/>
    </row>
    <row r="18" spans="1:7" ht="12.75">
      <c r="A18" s="8" t="s">
        <v>66</v>
      </c>
      <c r="B18" s="41">
        <v>24250</v>
      </c>
      <c r="C18" s="41">
        <v>65</v>
      </c>
      <c r="D18" s="41">
        <v>28</v>
      </c>
      <c r="E18" s="31"/>
      <c r="F18" s="31">
        <v>-204</v>
      </c>
      <c r="G18" s="31">
        <f>SUM(B18:F18)</f>
        <v>24139</v>
      </c>
    </row>
    <row r="19" spans="1:7" ht="12.75">
      <c r="A19" s="8"/>
      <c r="B19" s="41"/>
      <c r="C19" s="41"/>
      <c r="D19" s="41"/>
      <c r="E19" s="31"/>
      <c r="F19" s="31"/>
      <c r="G19" s="31"/>
    </row>
    <row r="20" ht="12.75">
      <c r="A20" s="8" t="s">
        <v>104</v>
      </c>
    </row>
    <row r="21" spans="1:7" ht="12.75">
      <c r="A21" s="8" t="s">
        <v>105</v>
      </c>
      <c r="B21" s="51" t="s">
        <v>68</v>
      </c>
      <c r="C21" s="31">
        <v>0</v>
      </c>
      <c r="D21" s="31">
        <v>2</v>
      </c>
      <c r="E21" s="31"/>
      <c r="F21" s="51" t="s">
        <v>68</v>
      </c>
      <c r="G21" s="31">
        <f>SUM(B21:F21)</f>
        <v>2</v>
      </c>
    </row>
    <row r="22" spans="1:7" ht="12.75">
      <c r="A22" s="8" t="s">
        <v>37</v>
      </c>
      <c r="B22" s="51" t="s">
        <v>68</v>
      </c>
      <c r="C22" s="31">
        <f>-3</f>
        <v>-3</v>
      </c>
      <c r="D22" s="31">
        <v>0</v>
      </c>
      <c r="E22" s="31"/>
      <c r="F22" s="51" t="s">
        <v>68</v>
      </c>
      <c r="G22" s="31">
        <f>SUM(B22:F22)</f>
        <v>-3</v>
      </c>
    </row>
    <row r="23" spans="1:7" ht="12.75">
      <c r="A23" s="8"/>
      <c r="B23" s="8"/>
      <c r="C23" s="31"/>
      <c r="D23" s="31"/>
      <c r="E23" s="31"/>
      <c r="F23" s="31"/>
      <c r="G23" s="31"/>
    </row>
    <row r="24" spans="1:7" ht="12.75">
      <c r="A24" s="8" t="s">
        <v>96</v>
      </c>
      <c r="B24" s="51" t="s">
        <v>68</v>
      </c>
      <c r="C24" s="51" t="s">
        <v>68</v>
      </c>
      <c r="D24" s="51" t="s">
        <v>68</v>
      </c>
      <c r="E24" s="31"/>
      <c r="F24" s="31">
        <f>+'Income statement'!F41</f>
        <v>-688</v>
      </c>
      <c r="G24" s="31">
        <f>SUM(B24:F24)</f>
        <v>-688</v>
      </c>
    </row>
    <row r="25" spans="1:7" ht="12.75">
      <c r="A25" s="8"/>
      <c r="B25" s="8"/>
      <c r="C25" s="31"/>
      <c r="D25" s="31"/>
      <c r="E25" s="31"/>
      <c r="F25" s="31"/>
      <c r="G25" s="31"/>
    </row>
    <row r="26" spans="1:10" s="40" customFormat="1" ht="12.75">
      <c r="A26" s="12"/>
      <c r="B26" s="12"/>
      <c r="C26" s="39"/>
      <c r="D26" s="39"/>
      <c r="E26" s="39"/>
      <c r="F26" s="39"/>
      <c r="G26" s="39"/>
      <c r="H26" s="45"/>
      <c r="I26" s="8"/>
      <c r="J26" s="8"/>
    </row>
    <row r="27" spans="1:10" s="40" customFormat="1" ht="13.5" thickBot="1">
      <c r="A27" s="50" t="s">
        <v>97</v>
      </c>
      <c r="B27" s="49">
        <f>SUM(B18:B26)</f>
        <v>24250</v>
      </c>
      <c r="C27" s="49">
        <f>SUM(C18:C26)</f>
        <v>62</v>
      </c>
      <c r="D27" s="49">
        <f>SUM(D18:D26)</f>
        <v>30</v>
      </c>
      <c r="E27" s="49"/>
      <c r="F27" s="49">
        <f>SUM(F18:F26)</f>
        <v>-892</v>
      </c>
      <c r="G27" s="49">
        <f>SUM(G18:G26)</f>
        <v>23450</v>
      </c>
      <c r="H27" s="41"/>
      <c r="I27" s="41"/>
      <c r="J27" s="8"/>
    </row>
    <row r="28" spans="1:7" ht="13.5" thickTop="1">
      <c r="A28" s="8"/>
      <c r="B28" s="8"/>
      <c r="C28" s="31"/>
      <c r="D28" s="31"/>
      <c r="E28" s="31"/>
      <c r="F28" s="31"/>
      <c r="G28" s="31"/>
    </row>
    <row r="29" spans="1:7" ht="12.75">
      <c r="A29" s="8"/>
      <c r="B29" s="8"/>
      <c r="C29" s="31"/>
      <c r="D29" s="31"/>
      <c r="E29" s="31"/>
      <c r="F29" s="31"/>
      <c r="G29" s="31"/>
    </row>
    <row r="30" spans="1:7" ht="12.75">
      <c r="A30" s="8" t="s">
        <v>62</v>
      </c>
      <c r="B30" s="41">
        <v>24250</v>
      </c>
      <c r="C30" s="41">
        <v>68</v>
      </c>
      <c r="D30" s="41">
        <v>111</v>
      </c>
      <c r="E30" s="31"/>
      <c r="F30" s="41">
        <v>386</v>
      </c>
      <c r="G30" s="31">
        <f>SUM(B30:F30)</f>
        <v>24815</v>
      </c>
    </row>
    <row r="31" spans="1:7" ht="12.75">
      <c r="A31" s="8"/>
      <c r="B31" s="8"/>
      <c r="C31" s="31"/>
      <c r="D31" s="31"/>
      <c r="E31" s="31"/>
      <c r="F31" s="31"/>
      <c r="G31" s="31"/>
    </row>
    <row r="32" spans="1:7" ht="12.75">
      <c r="A32" s="8" t="s">
        <v>37</v>
      </c>
      <c r="B32" s="51" t="s">
        <v>68</v>
      </c>
      <c r="C32" s="31">
        <v>-2</v>
      </c>
      <c r="D32" s="51" t="s">
        <v>68</v>
      </c>
      <c r="E32" s="31"/>
      <c r="F32" s="51" t="s">
        <v>68</v>
      </c>
      <c r="G32" s="31">
        <f>SUM(B32:F32)</f>
        <v>-2</v>
      </c>
    </row>
    <row r="33" spans="1:8" ht="12.75">
      <c r="A33" s="8"/>
      <c r="B33" s="51"/>
      <c r="C33" s="31"/>
      <c r="D33" s="31"/>
      <c r="E33" s="31"/>
      <c r="F33" s="51"/>
      <c r="G33" s="31"/>
      <c r="H33" s="52"/>
    </row>
    <row r="34" spans="1:7" ht="12.75">
      <c r="A34" s="8" t="s">
        <v>96</v>
      </c>
      <c r="B34" s="51" t="s">
        <v>68</v>
      </c>
      <c r="C34" s="51" t="s">
        <v>68</v>
      </c>
      <c r="D34" s="51" t="s">
        <v>68</v>
      </c>
      <c r="E34" s="31"/>
      <c r="F34" s="31">
        <v>-414</v>
      </c>
      <c r="G34" s="31">
        <f>SUM(B34:F34)</f>
        <v>-414</v>
      </c>
    </row>
    <row r="35" spans="1:7" ht="12.75">
      <c r="A35" s="8"/>
      <c r="B35" s="8"/>
      <c r="C35" s="31"/>
      <c r="D35" s="31"/>
      <c r="E35" s="31"/>
      <c r="F35" s="31"/>
      <c r="G35" s="31"/>
    </row>
    <row r="36" spans="1:10" s="40" customFormat="1" ht="12.75">
      <c r="A36" s="12"/>
      <c r="B36" s="12"/>
      <c r="C36" s="39"/>
      <c r="D36" s="39"/>
      <c r="E36" s="39"/>
      <c r="F36" s="39"/>
      <c r="G36" s="39"/>
      <c r="H36" s="45"/>
      <c r="I36" s="8"/>
      <c r="J36" s="8"/>
    </row>
    <row r="37" spans="1:10" s="40" customFormat="1" ht="13.5" thickBot="1">
      <c r="A37" s="50" t="s">
        <v>98</v>
      </c>
      <c r="B37" s="49">
        <f>SUM(B30:B36)</f>
        <v>24250</v>
      </c>
      <c r="C37" s="49">
        <f>SUM(C30:C36)</f>
        <v>66</v>
      </c>
      <c r="D37" s="49">
        <f>SUM(D30:D36)</f>
        <v>111</v>
      </c>
      <c r="E37" s="49"/>
      <c r="F37" s="49">
        <f>SUM(F30:F36)</f>
        <v>-28</v>
      </c>
      <c r="G37" s="49">
        <f>SUM(G30:G36)</f>
        <v>24399</v>
      </c>
      <c r="H37" s="41"/>
      <c r="I37" s="41"/>
      <c r="J37" s="8"/>
    </row>
    <row r="38" spans="1:7" ht="13.5" thickTop="1">
      <c r="A38" s="8"/>
      <c r="B38" s="8"/>
      <c r="C38" s="31"/>
      <c r="D38" s="31"/>
      <c r="E38" s="31"/>
      <c r="F38" s="31"/>
      <c r="G38" s="31"/>
    </row>
    <row r="39" spans="1:7" ht="12.75">
      <c r="A39" s="8"/>
      <c r="B39" s="8"/>
      <c r="C39" s="31"/>
      <c r="D39" s="31"/>
      <c r="E39" s="31"/>
      <c r="F39" s="31"/>
      <c r="G39" s="31"/>
    </row>
    <row r="40" spans="1:8" ht="12.75">
      <c r="A40" s="8"/>
      <c r="B40" s="8"/>
      <c r="C40" s="8"/>
      <c r="D40" s="8"/>
      <c r="E40" s="8"/>
      <c r="F40" s="8"/>
      <c r="G40" s="8"/>
      <c r="H40" s="52"/>
    </row>
    <row r="41" spans="1:7" ht="12.75">
      <c r="A41" s="56" t="s">
        <v>59</v>
      </c>
      <c r="B41" s="8"/>
      <c r="C41" s="8"/>
      <c r="D41" s="8"/>
      <c r="E41" s="8"/>
      <c r="F41" s="8"/>
      <c r="G41" s="8"/>
    </row>
    <row r="42" spans="1:7" ht="12.75">
      <c r="A42" s="56" t="s">
        <v>76</v>
      </c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</sheetData>
  <sheetProtection password="CA09" sheet="1" objects="1" scenarios="1"/>
  <mergeCells count="2">
    <mergeCell ref="A6:G6"/>
    <mergeCell ref="A7:G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54" sqref="A54"/>
    </sheetView>
  </sheetViews>
  <sheetFormatPr defaultColWidth="9.140625" defaultRowHeight="12.75"/>
  <cols>
    <col min="1" max="1" width="53.421875" style="1" customWidth="1"/>
    <col min="2" max="2" width="15.140625" style="31" customWidth="1"/>
    <col min="3" max="3" width="4.28125" style="31" customWidth="1"/>
    <col min="4" max="4" width="15.00390625" style="21" customWidth="1"/>
    <col min="5" max="5" width="9.140625" style="7" customWidth="1"/>
    <col min="6" max="6" width="14.421875" style="21" customWidth="1"/>
    <col min="7" max="9" width="9.140625" style="7" customWidth="1"/>
    <col min="10" max="12" width="9.140625" style="29" customWidth="1"/>
  </cols>
  <sheetData>
    <row r="1" ht="12.75">
      <c r="A1" s="3" t="str">
        <f>+'Income statement'!A1</f>
        <v>DISCCOMP BERHAD</v>
      </c>
    </row>
    <row r="2" ht="12.75">
      <c r="A2" s="2" t="str">
        <f>+'Income statement'!A2</f>
        <v>(Company No.55420-P)</v>
      </c>
    </row>
    <row r="3" ht="12.75">
      <c r="A3" s="2" t="str">
        <f>+'Income statement'!A3</f>
        <v>(Incorporated in Malaysia)</v>
      </c>
    </row>
    <row r="5" spans="1:9" ht="12.75">
      <c r="A5" s="11"/>
      <c r="B5" s="39"/>
      <c r="C5" s="39"/>
      <c r="D5" s="46"/>
      <c r="E5" s="9"/>
      <c r="G5" s="29"/>
      <c r="H5" s="29"/>
      <c r="I5" s="29"/>
    </row>
    <row r="6" spans="1:9" ht="12.75">
      <c r="A6" s="83" t="str">
        <f>+'Balance sheets'!A6:F6</f>
        <v>INTERIM FINANCIAL REPORT FOR THE THIRD QUARTER</v>
      </c>
      <c r="B6" s="83"/>
      <c r="C6" s="83"/>
      <c r="D6" s="83"/>
      <c r="E6" s="9"/>
      <c r="G6" s="29"/>
      <c r="H6" s="29"/>
      <c r="I6" s="29"/>
    </row>
    <row r="7" spans="1:9" ht="12.75">
      <c r="A7" s="83" t="str">
        <f>+'Balance sheets'!A7:F7</f>
        <v>ENDED 30 SEPTEMBER 2005</v>
      </c>
      <c r="B7" s="83"/>
      <c r="C7" s="83"/>
      <c r="D7" s="83"/>
      <c r="E7" s="9"/>
      <c r="G7" s="29"/>
      <c r="H7" s="29"/>
      <c r="I7" s="29"/>
    </row>
    <row r="8" spans="1:9" ht="12.75">
      <c r="A8" s="14"/>
      <c r="B8" s="34"/>
      <c r="C8" s="34"/>
      <c r="D8" s="24"/>
      <c r="E8" s="9"/>
      <c r="G8" s="29"/>
      <c r="H8" s="29"/>
      <c r="I8" s="29"/>
    </row>
    <row r="9" spans="1:5" ht="12.75">
      <c r="A9" s="8"/>
      <c r="E9" s="9"/>
    </row>
    <row r="10" spans="1:5" ht="12.75">
      <c r="A10" s="55" t="s">
        <v>7</v>
      </c>
      <c r="B10" s="13" t="s">
        <v>95</v>
      </c>
      <c r="D10" s="13" t="s">
        <v>95</v>
      </c>
      <c r="E10" s="9"/>
    </row>
    <row r="11" spans="1:5" ht="12.75">
      <c r="A11" s="56" t="s">
        <v>91</v>
      </c>
      <c r="B11" s="33" t="s">
        <v>109</v>
      </c>
      <c r="C11" s="42"/>
      <c r="D11" s="33" t="s">
        <v>112</v>
      </c>
      <c r="E11" s="9"/>
    </row>
    <row r="12" spans="1:5" ht="12.75">
      <c r="A12" s="8"/>
      <c r="B12" s="43" t="s">
        <v>12</v>
      </c>
      <c r="C12" s="43"/>
      <c r="D12" s="43" t="s">
        <v>12</v>
      </c>
      <c r="E12" s="9"/>
    </row>
    <row r="13" spans="1:5" ht="12.75">
      <c r="A13" s="57" t="s">
        <v>44</v>
      </c>
      <c r="B13" s="43"/>
      <c r="C13" s="43"/>
      <c r="E13" s="9"/>
    </row>
    <row r="14" spans="1:5" ht="12.75">
      <c r="A14" s="9" t="s">
        <v>69</v>
      </c>
      <c r="B14" s="21">
        <f>+'Income statement'!F32</f>
        <v>-528</v>
      </c>
      <c r="C14" s="21"/>
      <c r="D14" s="21">
        <v>-1610</v>
      </c>
      <c r="E14" s="9"/>
    </row>
    <row r="15" spans="1:5" ht="12.75">
      <c r="A15" s="57" t="s">
        <v>70</v>
      </c>
      <c r="B15" s="21"/>
      <c r="C15" s="21"/>
      <c r="E15" s="9"/>
    </row>
    <row r="16" spans="1:5" ht="12.75">
      <c r="A16" s="9" t="s">
        <v>42</v>
      </c>
      <c r="B16" s="21">
        <f>-'Income statement'!F22</f>
        <v>814</v>
      </c>
      <c r="C16" s="21"/>
      <c r="D16" s="21">
        <v>2618</v>
      </c>
      <c r="E16" s="9"/>
    </row>
    <row r="17" spans="1:5" ht="12.75">
      <c r="A17" s="9" t="s">
        <v>17</v>
      </c>
      <c r="B17" s="21">
        <f>-'Income statement'!F28</f>
        <v>28</v>
      </c>
      <c r="C17" s="21"/>
      <c r="D17" s="21">
        <v>99</v>
      </c>
      <c r="E17" s="9"/>
    </row>
    <row r="18" spans="1:5" ht="12.75">
      <c r="A18" s="9" t="s">
        <v>18</v>
      </c>
      <c r="B18" s="21">
        <f>-'Income statement'!F30</f>
        <v>-74</v>
      </c>
      <c r="C18" s="21"/>
      <c r="D18" s="21">
        <v>-109</v>
      </c>
      <c r="E18" s="9"/>
    </row>
    <row r="19" spans="1:5" ht="12.75">
      <c r="A19" s="9" t="s">
        <v>8</v>
      </c>
      <c r="B19" s="24">
        <f>156-100</f>
        <v>56</v>
      </c>
      <c r="C19" s="21"/>
      <c r="D19" s="24">
        <v>76</v>
      </c>
      <c r="E19" s="9"/>
    </row>
    <row r="20" spans="1:5" ht="12.75">
      <c r="A20" s="9" t="s">
        <v>9</v>
      </c>
      <c r="B20" s="21">
        <f>SUM(B14:B19)</f>
        <v>296</v>
      </c>
      <c r="C20" s="21"/>
      <c r="D20" s="21">
        <f>SUM(D14:D19)</f>
        <v>1074</v>
      </c>
      <c r="E20" s="9"/>
    </row>
    <row r="21" spans="1:5" ht="12.75">
      <c r="A21" s="9"/>
      <c r="B21" s="21"/>
      <c r="C21" s="21"/>
      <c r="E21" s="9"/>
    </row>
    <row r="22" spans="1:5" ht="12.75">
      <c r="A22" s="9" t="s">
        <v>45</v>
      </c>
      <c r="B22" s="21"/>
      <c r="C22" s="21"/>
      <c r="E22" s="9"/>
    </row>
    <row r="23" spans="1:5" ht="12.75">
      <c r="A23" s="9" t="s">
        <v>46</v>
      </c>
      <c r="B23" s="21">
        <f>-2637+100</f>
        <v>-2537</v>
      </c>
      <c r="C23" s="21"/>
      <c r="D23" s="21">
        <v>1789</v>
      </c>
      <c r="E23" s="9"/>
    </row>
    <row r="24" spans="1:5" ht="12.75">
      <c r="A24" s="9" t="s">
        <v>54</v>
      </c>
      <c r="B24" s="24">
        <v>477</v>
      </c>
      <c r="C24" s="21"/>
      <c r="D24" s="24">
        <v>-4018</v>
      </c>
      <c r="E24" s="9"/>
    </row>
    <row r="25" spans="1:5" ht="12.75">
      <c r="A25" s="9" t="s">
        <v>82</v>
      </c>
      <c r="B25" s="21">
        <f>SUM(B20:B24)</f>
        <v>-1764</v>
      </c>
      <c r="C25" s="21"/>
      <c r="D25" s="21">
        <f>SUM(D20:D24)</f>
        <v>-1155</v>
      </c>
      <c r="E25" s="9"/>
    </row>
    <row r="26" spans="1:5" ht="12.75">
      <c r="A26" s="9"/>
      <c r="B26" s="21"/>
      <c r="C26" s="21"/>
      <c r="E26" s="9"/>
    </row>
    <row r="27" spans="1:5" ht="12.75">
      <c r="A27" s="9" t="s">
        <v>47</v>
      </c>
      <c r="B27" s="21">
        <f>-B17</f>
        <v>-28</v>
      </c>
      <c r="C27" s="21"/>
      <c r="D27" s="21">
        <v>-99</v>
      </c>
      <c r="E27" s="9"/>
    </row>
    <row r="28" spans="1:5" ht="12.75">
      <c r="A28" s="9" t="s">
        <v>48</v>
      </c>
      <c r="B28" s="24">
        <v>-270</v>
      </c>
      <c r="C28" s="21"/>
      <c r="D28" s="24">
        <v>-401</v>
      </c>
      <c r="E28" s="9"/>
    </row>
    <row r="29" spans="1:5" ht="12.75">
      <c r="A29" s="9" t="s">
        <v>71</v>
      </c>
      <c r="B29" s="24">
        <f>SUM(B25:B28)</f>
        <v>-2062</v>
      </c>
      <c r="C29" s="21"/>
      <c r="D29" s="24">
        <f>SUM(D25:D28)</f>
        <v>-1655</v>
      </c>
      <c r="E29" s="9"/>
    </row>
    <row r="30" spans="1:5" ht="12.75">
      <c r="A30" s="9"/>
      <c r="B30" s="21"/>
      <c r="C30" s="21"/>
      <c r="E30" s="9"/>
    </row>
    <row r="31" spans="1:5" ht="12.75">
      <c r="A31" s="57" t="s">
        <v>50</v>
      </c>
      <c r="B31" s="21"/>
      <c r="C31" s="21"/>
      <c r="E31" s="9"/>
    </row>
    <row r="32" spans="1:5" ht="12.75">
      <c r="A32" s="9" t="s">
        <v>51</v>
      </c>
      <c r="B32" s="21">
        <v>87</v>
      </c>
      <c r="C32" s="21"/>
      <c r="D32" s="21">
        <v>82</v>
      </c>
      <c r="E32" s="9"/>
    </row>
    <row r="33" spans="1:5" ht="12.75">
      <c r="A33" s="9" t="s">
        <v>52</v>
      </c>
      <c r="B33" s="21">
        <v>-916</v>
      </c>
      <c r="C33" s="21"/>
      <c r="D33" s="21">
        <v>-182</v>
      </c>
      <c r="E33" s="9"/>
    </row>
    <row r="34" spans="1:5" ht="12.75">
      <c r="A34" s="9" t="s">
        <v>110</v>
      </c>
      <c r="B34" s="21">
        <v>0</v>
      </c>
      <c r="C34" s="21"/>
      <c r="D34" s="21">
        <v>-42</v>
      </c>
      <c r="E34" s="9"/>
    </row>
    <row r="35" spans="1:9" s="44" customFormat="1" ht="12.75">
      <c r="A35" s="9" t="s">
        <v>72</v>
      </c>
      <c r="B35" s="21">
        <v>0</v>
      </c>
      <c r="C35" s="21"/>
      <c r="D35" s="21">
        <v>332</v>
      </c>
      <c r="E35" s="9"/>
      <c r="F35" s="58"/>
      <c r="G35" s="7"/>
      <c r="H35" s="7"/>
      <c r="I35" s="7"/>
    </row>
    <row r="36" spans="1:9" s="44" customFormat="1" ht="12.75">
      <c r="A36" s="9" t="s">
        <v>101</v>
      </c>
      <c r="B36" s="21">
        <v>0</v>
      </c>
      <c r="C36" s="21"/>
      <c r="D36" s="21">
        <v>565</v>
      </c>
      <c r="E36" s="9"/>
      <c r="F36" s="58"/>
      <c r="G36" s="7"/>
      <c r="H36" s="7"/>
      <c r="I36" s="7"/>
    </row>
    <row r="37" spans="1:5" ht="12.75">
      <c r="A37" s="9" t="s">
        <v>49</v>
      </c>
      <c r="B37" s="21">
        <f>-B18</f>
        <v>74</v>
      </c>
      <c r="C37" s="21"/>
      <c r="D37" s="21">
        <v>109</v>
      </c>
      <c r="E37" s="9"/>
    </row>
    <row r="38" spans="1:5" ht="12.75">
      <c r="A38" s="9" t="s">
        <v>83</v>
      </c>
      <c r="B38" s="48">
        <f>SUM(B32:B37)</f>
        <v>-755</v>
      </c>
      <c r="C38" s="21"/>
      <c r="D38" s="48">
        <f>SUM(D32:D37)</f>
        <v>864</v>
      </c>
      <c r="E38" s="9"/>
    </row>
    <row r="39" spans="1:5" ht="12.75">
      <c r="A39" s="9"/>
      <c r="C39" s="21"/>
      <c r="E39" s="9"/>
    </row>
    <row r="40" spans="1:5" ht="12.75">
      <c r="A40" s="57" t="s">
        <v>53</v>
      </c>
      <c r="B40" s="21"/>
      <c r="C40" s="21"/>
      <c r="E40" s="9"/>
    </row>
    <row r="41" spans="1:5" ht="12.75">
      <c r="A41" s="9" t="s">
        <v>111</v>
      </c>
      <c r="B41" s="21">
        <v>60</v>
      </c>
      <c r="C41" s="21"/>
      <c r="D41" s="21">
        <v>49</v>
      </c>
      <c r="E41" s="9"/>
    </row>
    <row r="42" spans="1:5" ht="12.75">
      <c r="A42" s="9" t="s">
        <v>102</v>
      </c>
      <c r="B42" s="21">
        <v>-200</v>
      </c>
      <c r="C42" s="21"/>
      <c r="D42" s="21">
        <v>-2094</v>
      </c>
      <c r="E42" s="9"/>
    </row>
    <row r="43" spans="1:5" ht="12.75">
      <c r="A43" s="9" t="s">
        <v>61</v>
      </c>
      <c r="B43" s="21">
        <v>-144</v>
      </c>
      <c r="C43" s="21"/>
      <c r="D43" s="21">
        <v>-150</v>
      </c>
      <c r="E43" s="9"/>
    </row>
    <row r="44" spans="1:5" ht="12.75">
      <c r="A44" s="9" t="s">
        <v>73</v>
      </c>
      <c r="B44" s="48">
        <f>SUM(B41:B43)</f>
        <v>-284</v>
      </c>
      <c r="C44" s="21"/>
      <c r="D44" s="48">
        <f>SUM(D41:D43)</f>
        <v>-2195</v>
      </c>
      <c r="E44" s="9"/>
    </row>
    <row r="45" spans="1:5" ht="12.75">
      <c r="A45" s="9"/>
      <c r="B45" s="21"/>
      <c r="C45" s="21"/>
      <c r="E45" s="9"/>
    </row>
    <row r="46" spans="1:5" ht="12.75">
      <c r="A46" s="9" t="s">
        <v>103</v>
      </c>
      <c r="B46" s="21">
        <f>+B44+B38+B29</f>
        <v>-3101</v>
      </c>
      <c r="C46" s="21"/>
      <c r="D46" s="21">
        <f>+D44+D38+D29</f>
        <v>-2986</v>
      </c>
      <c r="E46" s="9"/>
    </row>
    <row r="47" spans="1:5" ht="12.75">
      <c r="A47" s="9"/>
      <c r="B47" s="21"/>
      <c r="C47" s="21"/>
      <c r="E47" s="9"/>
    </row>
    <row r="48" spans="1:5" ht="12.75">
      <c r="A48" s="9" t="s">
        <v>84</v>
      </c>
      <c r="B48" s="24">
        <v>7035</v>
      </c>
      <c r="C48" s="21"/>
      <c r="D48" s="24">
        <v>7485</v>
      </c>
      <c r="E48" s="9"/>
    </row>
    <row r="49" spans="1:5" ht="12.75">
      <c r="A49" s="9"/>
      <c r="B49" s="21"/>
      <c r="C49" s="21"/>
      <c r="E49" s="9"/>
    </row>
    <row r="50" spans="1:5" ht="13.5" thickBot="1">
      <c r="A50" s="57" t="s">
        <v>85</v>
      </c>
      <c r="B50" s="26">
        <f>+B46+B48</f>
        <v>3934</v>
      </c>
      <c r="C50" s="21"/>
      <c r="D50" s="26">
        <f>+D46+D48</f>
        <v>4499</v>
      </c>
      <c r="E50" s="9"/>
    </row>
    <row r="51" spans="1:5" ht="13.5" thickTop="1">
      <c r="A51" s="9"/>
      <c r="B51" s="54"/>
      <c r="C51" s="21"/>
      <c r="E51" s="9"/>
    </row>
    <row r="52" spans="1:5" ht="12.75">
      <c r="A52" s="57" t="s">
        <v>88</v>
      </c>
      <c r="B52" s="54"/>
      <c r="C52" s="21"/>
      <c r="E52" s="9"/>
    </row>
    <row r="53" spans="1:5" ht="12.75">
      <c r="A53" s="9"/>
      <c r="B53" s="54"/>
      <c r="C53" s="21"/>
      <c r="E53" s="9"/>
    </row>
    <row r="54" spans="1:5" ht="12.75">
      <c r="A54" s="60" t="s">
        <v>86</v>
      </c>
      <c r="B54" s="21">
        <f>+'Balance sheets'!C23</f>
        <v>1978</v>
      </c>
      <c r="C54" s="21"/>
      <c r="D54" s="59">
        <v>3110</v>
      </c>
      <c r="E54" s="9"/>
    </row>
    <row r="55" spans="1:5" ht="12.75">
      <c r="A55" s="60" t="s">
        <v>87</v>
      </c>
      <c r="B55" s="21">
        <f>+'Balance sheets'!C24</f>
        <v>2003</v>
      </c>
      <c r="C55" s="21"/>
      <c r="D55" s="59">
        <v>1389</v>
      </c>
      <c r="E55" s="9"/>
    </row>
    <row r="56" spans="1:5" ht="12.75">
      <c r="A56" s="60" t="s">
        <v>89</v>
      </c>
      <c r="B56" s="24">
        <f>-'Balance sheets'!C29</f>
        <v>-17</v>
      </c>
      <c r="C56" s="21"/>
      <c r="D56" s="61" t="s">
        <v>68</v>
      </c>
      <c r="E56" s="9"/>
    </row>
    <row r="57" spans="1:5" ht="12.75">
      <c r="A57" s="9"/>
      <c r="B57" s="21">
        <f>SUM(B54:B56)</f>
        <v>3964</v>
      </c>
      <c r="C57" s="21"/>
      <c r="D57" s="21">
        <f>SUM(D54:D56)</f>
        <v>4499</v>
      </c>
      <c r="E57" s="9"/>
    </row>
    <row r="58" spans="1:5" ht="12.75">
      <c r="A58" s="62" t="s">
        <v>90</v>
      </c>
      <c r="B58" s="24">
        <v>-30</v>
      </c>
      <c r="C58" s="21"/>
      <c r="D58" s="24">
        <v>0</v>
      </c>
      <c r="E58" s="9"/>
    </row>
    <row r="59" spans="1:5" ht="12.75">
      <c r="A59" s="8"/>
      <c r="B59" s="21"/>
      <c r="C59" s="21"/>
      <c r="E59" s="9"/>
    </row>
    <row r="60" spans="1:5" ht="13.5" thickBot="1">
      <c r="A60" s="8"/>
      <c r="B60" s="26">
        <f>SUM(B57:B58)</f>
        <v>3934</v>
      </c>
      <c r="C60" s="21"/>
      <c r="D60" s="26">
        <f>SUM(D57:D58)</f>
        <v>4499</v>
      </c>
      <c r="E60" s="9"/>
    </row>
    <row r="61" spans="1:5" ht="13.5" thickTop="1">
      <c r="A61" s="8"/>
      <c r="B61" s="21"/>
      <c r="C61" s="21"/>
      <c r="E61" s="9"/>
    </row>
    <row r="62" spans="1:5" ht="12.75">
      <c r="A62" s="56" t="s">
        <v>59</v>
      </c>
      <c r="B62" s="21"/>
      <c r="C62" s="21"/>
      <c r="E62" s="9"/>
    </row>
    <row r="63" spans="1:5" ht="12.75">
      <c r="A63" s="56" t="s">
        <v>76</v>
      </c>
      <c r="B63" s="21"/>
      <c r="C63" s="21"/>
      <c r="E63" s="9"/>
    </row>
    <row r="64" spans="1:5" ht="12.75">
      <c r="A64" s="8"/>
      <c r="B64" s="25"/>
      <c r="C64" s="25"/>
      <c r="E64" s="9"/>
    </row>
    <row r="65" spans="1:5" ht="12.75">
      <c r="A65" s="8"/>
      <c r="B65" s="25"/>
      <c r="C65" s="25"/>
      <c r="E65" s="9"/>
    </row>
    <row r="66" spans="1:5" ht="12.75">
      <c r="A66" s="8"/>
      <c r="B66" s="25"/>
      <c r="C66" s="25"/>
      <c r="E66" s="9"/>
    </row>
    <row r="67" spans="1:5" ht="12.75">
      <c r="A67" s="8"/>
      <c r="B67" s="25"/>
      <c r="C67" s="25"/>
      <c r="E67" s="9"/>
    </row>
    <row r="68" spans="1:5" ht="12.75">
      <c r="A68" s="8"/>
      <c r="B68" s="25"/>
      <c r="C68" s="25"/>
      <c r="E68" s="9"/>
    </row>
    <row r="69" spans="1:5" ht="12.75">
      <c r="A69" s="8"/>
      <c r="B69" s="25"/>
      <c r="C69" s="25"/>
      <c r="E69" s="9"/>
    </row>
    <row r="70" spans="1:5" ht="12.75">
      <c r="A70" s="8"/>
      <c r="B70" s="25"/>
      <c r="C70" s="25"/>
      <c r="E70" s="9"/>
    </row>
    <row r="71" spans="1:5" ht="12.75">
      <c r="A71" s="8"/>
      <c r="B71" s="25"/>
      <c r="C71" s="25"/>
      <c r="E71" s="9"/>
    </row>
    <row r="72" spans="1:5" ht="12.75">
      <c r="A72" s="8"/>
      <c r="B72" s="25"/>
      <c r="C72" s="25"/>
      <c r="E72" s="9"/>
    </row>
  </sheetData>
  <sheetProtection password="CA09" sheet="1" objects="1" scenarios="1"/>
  <mergeCells count="2">
    <mergeCell ref="A6:D6"/>
    <mergeCell ref="A7:D7"/>
  </mergeCells>
  <printOptions/>
  <pageMargins left="0.7874015748031497" right="0.5905511811023623" top="0.3937007874015748" bottom="0" header="0.5118110236220472" footer="0.5118110236220472"/>
  <pageSetup horizontalDpi="300" verticalDpi="300" orientation="portrait" paperSize="9" r:id="rId2"/>
  <headerFooter alignWithMargins="0">
    <oddFooter>&amp;R&amp;9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tabSelected="1" workbookViewId="0" topLeftCell="A1">
      <selection activeCell="H18" sqref="H18"/>
    </sheetView>
  </sheetViews>
  <sheetFormatPr defaultColWidth="9.140625" defaultRowHeight="12.75"/>
  <sheetData>
    <row r="3" spans="1:9" ht="20.25">
      <c r="A3" s="40"/>
      <c r="B3" s="40"/>
      <c r="C3" s="85"/>
      <c r="D3" s="85"/>
      <c r="E3" s="85"/>
      <c r="F3" s="85"/>
      <c r="G3" s="85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0"/>
      <c r="B5" s="40"/>
      <c r="C5" s="40"/>
      <c r="D5" s="40"/>
      <c r="E5" s="40"/>
      <c r="F5" s="81"/>
      <c r="G5" s="40"/>
      <c r="H5" s="40"/>
      <c r="I5" s="40"/>
    </row>
    <row r="6" spans="1:9" ht="12.75">
      <c r="A6" s="40"/>
      <c r="B6" s="40"/>
      <c r="C6" s="40"/>
      <c r="D6" s="40"/>
      <c r="E6" s="40"/>
      <c r="F6" s="40"/>
      <c r="G6" s="40"/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27.75">
      <c r="A16" s="88" t="s">
        <v>0</v>
      </c>
      <c r="B16" s="88"/>
      <c r="C16" s="88"/>
      <c r="D16" s="88"/>
      <c r="E16" s="88"/>
      <c r="F16" s="88"/>
      <c r="G16" s="88"/>
      <c r="H16" s="88"/>
      <c r="I16" s="88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23.25">
      <c r="A21" s="87" t="s">
        <v>63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64</v>
      </c>
      <c r="B22" s="87"/>
      <c r="C22" s="87"/>
      <c r="D22" s="87"/>
      <c r="E22" s="87"/>
      <c r="F22" s="87"/>
      <c r="G22" s="87"/>
      <c r="H22" s="87"/>
      <c r="I22" s="87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23.25">
      <c r="A24" s="87" t="s">
        <v>75</v>
      </c>
      <c r="B24" s="87"/>
      <c r="C24" s="87"/>
      <c r="D24" s="87"/>
      <c r="E24" s="87"/>
      <c r="F24" s="87"/>
      <c r="G24" s="87"/>
      <c r="H24" s="87"/>
      <c r="I24" s="87"/>
    </row>
    <row r="25" spans="1:9" ht="23.25">
      <c r="A25" s="86" t="s">
        <v>92</v>
      </c>
      <c r="B25" s="87"/>
      <c r="C25" s="87"/>
      <c r="D25" s="87"/>
      <c r="E25" s="87"/>
      <c r="F25" s="87"/>
      <c r="G25" s="87"/>
      <c r="H25" s="87"/>
      <c r="I25" s="87"/>
    </row>
  </sheetData>
  <sheetProtection password="CA09" sheet="1" objects="1" scenarios="1"/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CKY</cp:lastModifiedBy>
  <cp:lastPrinted>2005-11-28T08:00:47Z</cp:lastPrinted>
  <dcterms:created xsi:type="dcterms:W3CDTF">2002-09-20T03:27:40Z</dcterms:created>
  <dcterms:modified xsi:type="dcterms:W3CDTF">2005-11-28T08:30:50Z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790218264</vt:i4>
  </property>
  <property fmtid="{D5CDD505-2E9C-101B-9397-08002B2CF9AE}" pid="3" name="_EmailSubject">
    <vt:lpwstr>Disccomp - 2nd quarter results (protection removed)</vt:lpwstr>
  </property>
  <property fmtid="{D5CDD505-2E9C-101B-9397-08002B2CF9AE}" pid="4" name="_AuthorEmail">
    <vt:lpwstr>CKY@alliancemerchant.com.my</vt:lpwstr>
  </property>
  <property fmtid="{D5CDD505-2E9C-101B-9397-08002B2CF9AE}" pid="5" name="_AuthorEmailDisplayName">
    <vt:lpwstr>Chow Kong Yew</vt:lpwstr>
  </property>
  <property fmtid="{D5CDD505-2E9C-101B-9397-08002B2CF9AE}" pid="6" name="_PreviousAdHocReviewCycleID">
    <vt:i4>-909263074</vt:i4>
  </property>
  <property fmtid="{D5CDD505-2E9C-101B-9397-08002B2CF9AE}" pid="7" name="_ReviewingToolsShownOnce">
    <vt:lpwstr/>
  </property>
</Properties>
</file>