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3"/>
  </bookViews>
  <sheets>
    <sheet name="Income statement" sheetId="1" r:id="rId1"/>
    <sheet name="Balance sheets" sheetId="2" r:id="rId2"/>
    <sheet name="changes in equity" sheetId="3" r:id="rId3"/>
    <sheet name="Cashflow statement" sheetId="4" r:id="rId4"/>
  </sheets>
  <definedNames>
    <definedName name="_xlnm.Print_Area" localSheetId="2">'changes in equity'!$A$1:$G$53</definedName>
  </definedNames>
  <calcPr fullCalcOnLoad="1"/>
</workbook>
</file>

<file path=xl/sharedStrings.xml><?xml version="1.0" encoding="utf-8"?>
<sst xmlns="http://schemas.openxmlformats.org/spreadsheetml/2006/main" count="144" uniqueCount="107">
  <si>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</si>
  <si>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</si>
  <si>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</si>
  <si>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</si>
  <si>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</si>
  <si>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</si>
  <si>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</si>
  <si>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</si>
  <si>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</si>
  <si>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</si>
  <si>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</si>
  <si>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</si>
  <si>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</si>
  <si>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</si>
  <si>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</si>
  <si>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</si>
  <si>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</si>
  <si>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</si>
  <si>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</si>
  <si>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</si>
  <si>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</si>
  <si>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</si>
  <si>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</si>
  <si>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</si>
  <si>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</si>
  <si>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</si>
  <si>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</si>
  <si>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</si>
  <si>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</si>
  <si>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</si>
  <si>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</si>
  <si>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</si>
  <si>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</si>
  <si>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</si>
  <si>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</si>
  <si>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</si>
  <si>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</si>
  <si>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</si>
  <si>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</si>
  <si>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</si>
  <si>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</si>
  <si>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</si>
  <si>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</si>
  <si>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</si>
  <si>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At 1 January 2002</t>
  </si>
  <si>
    <t>Amortisation of reserve on consolidation</t>
  </si>
  <si>
    <t>(Company No.55420-P)</t>
  </si>
  <si>
    <t>Amount due from related companies</t>
  </si>
  <si>
    <t>Amount due to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</si>
  <si>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</si>
  <si>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</si>
  <si>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</si>
  <si>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</si>
  <si>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</si>
  <si>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</si>
  <si>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</si>
  <si>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Depreciation of property, plant and equipment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</si>
  <si>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</si>
  <si>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</si>
  <si>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</si>
  <si>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</si>
  <si>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</si>
  <si>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</si>
  <si>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</si>
  <si>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</si>
  <si>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</si>
  <si>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</si>
  <si>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Proceeds from short term borrowings</t>
  </si>
  <si>
    <t>Repayment of hire purchase libilities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</si>
  <si>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</si>
  <si>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</si>
  <si>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</si>
  <si>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</si>
  <si>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</si>
  <si>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</si>
  <si>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</si>
  <si>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</si>
  <si>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</si>
  <si>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</si>
  <si>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</si>
  <si>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</si>
  <si>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</si>
  <si>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New issue of ordinary shares</t>
  </si>
  <si>
    <t>Net increase/ (decrease) in cash &amp; cash equivalents</t>
  </si>
  <si>
    <t>31 December 2002</t>
  </si>
  <si>
    <t>Amount due from holding company</t>
  </si>
  <si>
    <t>Proceeds from issuance of shares to minority shareholders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</si>
  <si>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</si>
  <si>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</si>
  <si>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</si>
  <si>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</si>
  <si>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Group for the year ended 31 December 2002.</t>
  </si>
  <si>
    <t>At 1 January 2003</t>
  </si>
  <si>
    <t>Cash &amp; cash equivalents at end of the period</t>
  </si>
  <si>
    <t>Cash &amp; cash equivalents at beginning of the period</t>
  </si>
  <si>
    <t>Pre-operating expenses incurred</t>
  </si>
  <si>
    <t>(Decrease)/increase in amount due from holding company</t>
  </si>
  <si>
    <t>INTERIM FINANCIAL REPORT FOR THE SECOND QUARTER</t>
  </si>
  <si>
    <t>ENDED 30 JUNE 2003</t>
  </si>
  <si>
    <t>30 June</t>
  </si>
  <si>
    <t>30 June 2003</t>
  </si>
  <si>
    <t>At 30 June 2003</t>
  </si>
  <si>
    <t>At 30 June 2002</t>
  </si>
  <si>
    <t>Dividend</t>
  </si>
  <si>
    <t>Net loss for the six months period</t>
  </si>
  <si>
    <t>Net tangible assets per share (RM)</t>
  </si>
  <si>
    <t>6 months ended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</si>
</sst>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  <numFmt numFmtId="178" formatCode="_(* #,##0_);_(* \(#,##0\);_(* &quot;-&quot;??_);_(@_)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1" xfId="15" applyNumberFormat="1" applyFont="1" applyFill="1" applyBorder="1" applyAlignment="1">
      <alignment/>
    </xf>
    <xf numFmtId="175" fontId="1" fillId="0" borderId="0" xfId="15" applyNumberFormat="1" applyFont="1" applyFill="1" applyAlignment="1">
      <alignment/>
    </xf>
    <xf numFmtId="175" fontId="1" fillId="0" borderId="3" xfId="15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177" fontId="1" fillId="0" borderId="0" xfId="15" applyNumberFormat="1" applyFont="1" applyFill="1" applyBorder="1" applyAlignment="1">
      <alignment/>
    </xf>
    <xf numFmtId="171" fontId="1" fillId="0" borderId="3" xfId="15" applyFont="1" applyFill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5" fontId="1" fillId="0" borderId="0" xfId="0" applyNumberFormat="1" applyFont="1" applyFill="1" applyBorder="1" applyAlignment="1">
      <alignment/>
    </xf>
    <xf numFmtId="171" fontId="1" fillId="0" borderId="0" xfId="15" applyFont="1" applyBorder="1" applyAlignment="1">
      <alignment/>
    </xf>
    <xf numFmtId="171" fontId="1" fillId="0" borderId="3" xfId="15" applyFont="1" applyBorder="1" applyAlignment="1">
      <alignment/>
    </xf>
    <xf numFmtId="175" fontId="1" fillId="0" borderId="0" xfId="0" applyNumberFormat="1" applyFont="1" applyFill="1" applyAlignment="1">
      <alignment/>
    </xf>
    <xf numFmtId="177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75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1" fontId="1" fillId="0" borderId="0" xfId="15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4" xfId="0" applyNumberFormat="1" applyFont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7" xfId="0" applyNumberFormat="1" applyFont="1" applyFill="1" applyBorder="1" applyAlignment="1">
      <alignment/>
    </xf>
    <xf numFmtId="175" fontId="1" fillId="0" borderId="5" xfId="0" applyNumberFormat="1" applyFont="1" applyBorder="1" applyAlignment="1">
      <alignment/>
    </xf>
    <xf numFmtId="175" fontId="1" fillId="0" borderId="6" xfId="0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5" fontId="1" fillId="0" borderId="2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60" workbookViewId="0" topLeftCell="A1">
      <selection activeCell="A30" sqref="A30"/>
    </sheetView>
  </sheetViews>
  <sheetFormatPr defaultColWidth="9.140625" defaultRowHeight="12.75"/>
  <cols>
    <col min="1" max="1" width="28.57421875" style="3" customWidth="1"/>
    <col min="2" max="2" width="14.00390625" style="29" customWidth="1"/>
    <col min="3" max="3" width="1.8515625" style="30" customWidth="1"/>
    <col min="4" max="4" width="15.140625" style="29" customWidth="1"/>
    <col min="5" max="5" width="1.8515625" style="30" customWidth="1"/>
    <col min="6" max="6" width="14.00390625" style="29" customWidth="1"/>
    <col min="7" max="7" width="1.8515625" style="29" customWidth="1"/>
    <col min="8" max="8" width="15.140625" style="1" customWidth="1"/>
  </cols>
  <sheetData>
    <row r="1" ht="12.75">
      <c r="A1" s="5" t="s">
        <v>0</v>
      </c>
    </row>
    <row r="2" ht="12.75">
      <c r="A2" s="31" t="s">
        <v>46</v>
      </c>
    </row>
    <row r="3" spans="1:8" ht="12.75">
      <c r="A3" s="31" t="s">
        <v>49</v>
      </c>
      <c r="H3" s="81"/>
    </row>
    <row r="4" ht="12.75">
      <c r="A4" s="5"/>
    </row>
    <row r="5" spans="1:8" ht="12.75">
      <c r="A5" s="32"/>
      <c r="B5" s="33"/>
      <c r="C5" s="33"/>
      <c r="D5" s="33"/>
      <c r="E5" s="33"/>
      <c r="F5" s="33"/>
      <c r="G5" s="33"/>
      <c r="H5" s="16"/>
    </row>
    <row r="6" spans="1:8" ht="12.75">
      <c r="A6" s="19"/>
      <c r="B6" s="30"/>
      <c r="C6" s="34"/>
      <c r="D6" s="34" t="s">
        <v>97</v>
      </c>
      <c r="F6" s="30"/>
      <c r="G6" s="30"/>
      <c r="H6" s="18"/>
    </row>
    <row r="7" spans="1:8" ht="12.75">
      <c r="A7" s="19"/>
      <c r="B7" s="30"/>
      <c r="C7" s="34"/>
      <c r="D7" s="34" t="s">
        <v>98</v>
      </c>
      <c r="F7" s="30"/>
      <c r="G7" s="30"/>
      <c r="H7" s="18"/>
    </row>
    <row r="8" spans="1:8" ht="12.75">
      <c r="A8" s="35"/>
      <c r="B8" s="36"/>
      <c r="C8" s="36"/>
      <c r="D8" s="36"/>
      <c r="E8" s="36"/>
      <c r="F8" s="36"/>
      <c r="G8" s="36"/>
      <c r="H8" s="25"/>
    </row>
    <row r="9" ht="12.75">
      <c r="A9" s="5"/>
    </row>
    <row r="10" ht="12.75">
      <c r="A10" s="5" t="s">
        <v>18</v>
      </c>
    </row>
    <row r="12" spans="1:8" ht="12.75">
      <c r="A12" s="17"/>
      <c r="B12" s="30"/>
      <c r="D12" s="30"/>
      <c r="F12" s="30"/>
      <c r="G12" s="30"/>
      <c r="H12" s="18"/>
    </row>
    <row r="13" spans="1:8" ht="12.75">
      <c r="A13" s="17"/>
      <c r="B13" s="30"/>
      <c r="C13" s="34" t="s">
        <v>19</v>
      </c>
      <c r="D13" s="37"/>
      <c r="F13" s="30"/>
      <c r="G13" s="34" t="s">
        <v>106</v>
      </c>
      <c r="H13" s="37"/>
    </row>
    <row r="14" spans="1:8" ht="12.75">
      <c r="A14" s="17"/>
      <c r="B14" s="38" t="s">
        <v>99</v>
      </c>
      <c r="D14" s="38" t="s">
        <v>99</v>
      </c>
      <c r="F14" s="38" t="s">
        <v>99</v>
      </c>
      <c r="G14" s="30"/>
      <c r="H14" s="38" t="s">
        <v>99</v>
      </c>
    </row>
    <row r="15" spans="1:8" ht="12.75">
      <c r="A15" s="17"/>
      <c r="B15" s="39">
        <v>2003</v>
      </c>
      <c r="D15" s="39">
        <v>2002</v>
      </c>
      <c r="F15" s="39">
        <v>2003</v>
      </c>
      <c r="G15" s="30"/>
      <c r="H15" s="39">
        <v>2002</v>
      </c>
    </row>
    <row r="16" spans="1:8" ht="12.75">
      <c r="A16" s="40"/>
      <c r="B16" s="41" t="s">
        <v>14</v>
      </c>
      <c r="C16" s="41"/>
      <c r="D16" s="41" t="s">
        <v>14</v>
      </c>
      <c r="E16" s="41"/>
      <c r="F16" s="41" t="s">
        <v>14</v>
      </c>
      <c r="G16" s="41"/>
      <c r="H16" s="22" t="s">
        <v>14</v>
      </c>
    </row>
    <row r="17" spans="1:8" ht="12.75">
      <c r="A17" s="8"/>
      <c r="B17" s="42"/>
      <c r="C17" s="43"/>
      <c r="D17" s="42"/>
      <c r="E17" s="43"/>
      <c r="F17" s="42"/>
      <c r="G17" s="42"/>
      <c r="H17" s="13"/>
    </row>
    <row r="18" spans="1:8" ht="12.75">
      <c r="A18" s="40" t="s">
        <v>1</v>
      </c>
      <c r="B18" s="46">
        <v>6932</v>
      </c>
      <c r="C18" s="44"/>
      <c r="D18" s="12">
        <v>7642</v>
      </c>
      <c r="E18" s="45"/>
      <c r="F18" s="46">
        <v>13635</v>
      </c>
      <c r="G18" s="46"/>
      <c r="H18" s="12">
        <v>16797</v>
      </c>
    </row>
    <row r="19" spans="1:8" ht="12.75">
      <c r="A19" s="40"/>
      <c r="B19" s="46"/>
      <c r="C19" s="44"/>
      <c r="D19" s="12"/>
      <c r="E19" s="45"/>
      <c r="F19" s="46"/>
      <c r="G19" s="46"/>
      <c r="H19" s="12"/>
    </row>
    <row r="20" spans="1:8" ht="12.75">
      <c r="A20" s="21" t="s">
        <v>50</v>
      </c>
      <c r="B20" s="46">
        <v>-6631</v>
      </c>
      <c r="C20" s="44"/>
      <c r="D20" s="12">
        <v>-6596</v>
      </c>
      <c r="E20" s="45"/>
      <c r="F20" s="46">
        <v>-13031</v>
      </c>
      <c r="G20" s="46"/>
      <c r="H20" s="12">
        <v>-14735</v>
      </c>
    </row>
    <row r="21" spans="1:8" ht="12.75">
      <c r="A21" s="21"/>
      <c r="B21" s="46"/>
      <c r="C21" s="44"/>
      <c r="D21" s="12"/>
      <c r="E21" s="45"/>
      <c r="F21" s="46"/>
      <c r="G21" s="46"/>
      <c r="H21" s="12"/>
    </row>
    <row r="22" spans="1:8" ht="12.75">
      <c r="A22" s="21" t="s">
        <v>51</v>
      </c>
      <c r="B22" s="46">
        <v>-895</v>
      </c>
      <c r="C22" s="44"/>
      <c r="D22" s="12">
        <v>-967</v>
      </c>
      <c r="E22" s="45"/>
      <c r="F22" s="46">
        <v>-1886</v>
      </c>
      <c r="G22" s="46"/>
      <c r="H22" s="12">
        <v>-1931</v>
      </c>
    </row>
    <row r="23" spans="1:8" ht="12.75">
      <c r="A23" s="21"/>
      <c r="B23" s="46"/>
      <c r="C23" s="44"/>
      <c r="D23" s="12"/>
      <c r="E23" s="45"/>
      <c r="F23" s="46"/>
      <c r="G23" s="46"/>
      <c r="H23" s="12"/>
    </row>
    <row r="24" spans="1:8" ht="12.75">
      <c r="A24" s="21" t="s">
        <v>76</v>
      </c>
      <c r="B24" s="46">
        <v>247</v>
      </c>
      <c r="C24" s="44"/>
      <c r="D24" s="12">
        <v>72</v>
      </c>
      <c r="E24" s="45"/>
      <c r="F24" s="46">
        <v>313</v>
      </c>
      <c r="G24" s="46"/>
      <c r="H24" s="12">
        <v>152</v>
      </c>
    </row>
    <row r="25" spans="1:8" ht="12.75">
      <c r="A25" s="4"/>
      <c r="B25" s="47"/>
      <c r="C25" s="44"/>
      <c r="D25" s="10"/>
      <c r="E25" s="44"/>
      <c r="F25" s="47"/>
      <c r="G25" s="48"/>
      <c r="H25" s="10"/>
    </row>
    <row r="26" spans="1:8" ht="12.75">
      <c r="A26" s="8" t="s">
        <v>88</v>
      </c>
      <c r="B26" s="44">
        <f>SUM(B18:B24)</f>
        <v>-347</v>
      </c>
      <c r="C26" s="44"/>
      <c r="D26" s="44">
        <f>SUM(D18:D24)</f>
        <v>151</v>
      </c>
      <c r="E26" s="44"/>
      <c r="F26" s="44">
        <f>SUM(F18:F24)</f>
        <v>-969</v>
      </c>
      <c r="G26" s="48"/>
      <c r="H26" s="44">
        <f>SUM(H18:H24)</f>
        <v>283</v>
      </c>
    </row>
    <row r="27" spans="1:8" ht="12.75">
      <c r="A27" s="4"/>
      <c r="B27" s="48"/>
      <c r="C27" s="44"/>
      <c r="D27" s="9"/>
      <c r="E27" s="44"/>
      <c r="F27" s="48"/>
      <c r="G27" s="48"/>
      <c r="H27" s="9"/>
    </row>
    <row r="28" spans="1:8" ht="12.75">
      <c r="A28" s="4" t="s">
        <v>20</v>
      </c>
      <c r="B28" s="48">
        <v>-87</v>
      </c>
      <c r="C28" s="44"/>
      <c r="D28" s="12">
        <v>-53</v>
      </c>
      <c r="E28" s="44"/>
      <c r="F28" s="48">
        <v>-158</v>
      </c>
      <c r="G28" s="48"/>
      <c r="H28" s="12">
        <v>-91</v>
      </c>
    </row>
    <row r="29" spans="1:8" ht="12.75">
      <c r="A29" s="4"/>
      <c r="B29" s="48"/>
      <c r="C29" s="44"/>
      <c r="D29" s="12"/>
      <c r="E29" s="44"/>
      <c r="F29" s="48"/>
      <c r="G29" s="48"/>
      <c r="H29" s="12"/>
    </row>
    <row r="30" spans="1:8" ht="12.75">
      <c r="A30" s="4" t="s">
        <v>21</v>
      </c>
      <c r="B30" s="48">
        <v>75</v>
      </c>
      <c r="C30" s="44"/>
      <c r="D30" s="9">
        <v>49</v>
      </c>
      <c r="E30" s="44"/>
      <c r="F30" s="48">
        <v>133</v>
      </c>
      <c r="G30" s="48"/>
      <c r="H30" s="9">
        <v>64</v>
      </c>
    </row>
    <row r="31" spans="1:8" ht="12.75">
      <c r="A31" s="4"/>
      <c r="B31" s="48"/>
      <c r="C31" s="44"/>
      <c r="D31" s="9"/>
      <c r="E31" s="44"/>
      <c r="F31" s="48"/>
      <c r="G31" s="48"/>
      <c r="H31" s="9"/>
    </row>
    <row r="32" spans="1:8" ht="12.75">
      <c r="A32" s="21" t="s">
        <v>22</v>
      </c>
      <c r="B32" s="47">
        <v>0</v>
      </c>
      <c r="C32" s="44"/>
      <c r="D32" s="10">
        <v>0</v>
      </c>
      <c r="E32" s="44"/>
      <c r="F32" s="47">
        <v>0</v>
      </c>
      <c r="G32" s="44"/>
      <c r="H32" s="10">
        <v>0</v>
      </c>
    </row>
    <row r="33" spans="1:8" ht="12.75">
      <c r="A33" s="4"/>
      <c r="B33" s="48"/>
      <c r="C33" s="44"/>
      <c r="D33" s="9"/>
      <c r="E33" s="44"/>
      <c r="F33" s="48"/>
      <c r="G33" s="48"/>
      <c r="H33" s="9"/>
    </row>
    <row r="34" spans="1:8" ht="12.75">
      <c r="A34" s="8" t="s">
        <v>87</v>
      </c>
      <c r="B34" s="48">
        <f>SUM(B26:B32)</f>
        <v>-359</v>
      </c>
      <c r="C34" s="44"/>
      <c r="D34" s="12">
        <f>SUM(D26:D32)</f>
        <v>147</v>
      </c>
      <c r="E34" s="44"/>
      <c r="F34" s="48">
        <f>SUM(F26:F32)</f>
        <v>-994</v>
      </c>
      <c r="G34" s="48"/>
      <c r="H34" s="12">
        <f>SUM(H26:H32)</f>
        <v>256</v>
      </c>
    </row>
    <row r="35" spans="1:8" ht="12.75">
      <c r="A35" s="4"/>
      <c r="B35" s="48"/>
      <c r="C35" s="44"/>
      <c r="D35" s="9"/>
      <c r="E35" s="44"/>
      <c r="F35" s="48"/>
      <c r="G35" s="48"/>
      <c r="H35" s="9"/>
    </row>
    <row r="36" spans="1:8" ht="12.75">
      <c r="A36" s="21" t="s">
        <v>2</v>
      </c>
      <c r="B36" s="47">
        <v>182</v>
      </c>
      <c r="C36" s="44"/>
      <c r="D36" s="10">
        <v>-292</v>
      </c>
      <c r="E36" s="44"/>
      <c r="F36" s="47">
        <v>-1494</v>
      </c>
      <c r="G36" s="44"/>
      <c r="H36" s="10">
        <v>-619</v>
      </c>
    </row>
    <row r="37" spans="1:8" ht="12.75">
      <c r="A37" s="4"/>
      <c r="B37" s="48"/>
      <c r="C37" s="44"/>
      <c r="D37" s="9"/>
      <c r="E37" s="44"/>
      <c r="F37" s="48"/>
      <c r="G37" s="48"/>
      <c r="H37" s="9"/>
    </row>
    <row r="38" spans="1:8" ht="12.75">
      <c r="A38" s="8" t="s">
        <v>89</v>
      </c>
      <c r="B38" s="48">
        <f>+B34+B36</f>
        <v>-177</v>
      </c>
      <c r="C38" s="44"/>
      <c r="D38" s="12">
        <f>+D34+D36</f>
        <v>-145</v>
      </c>
      <c r="E38" s="44"/>
      <c r="F38" s="48">
        <f>+F34+F36</f>
        <v>-2488</v>
      </c>
      <c r="G38" s="48"/>
      <c r="H38" s="12">
        <f>+H34+H36</f>
        <v>-363</v>
      </c>
    </row>
    <row r="39" spans="1:8" ht="12.75">
      <c r="A39" s="4"/>
      <c r="B39" s="48"/>
      <c r="C39" s="44"/>
      <c r="D39" s="9"/>
      <c r="E39" s="44"/>
      <c r="F39" s="48"/>
      <c r="G39" s="48"/>
      <c r="H39" s="9"/>
    </row>
    <row r="40" spans="1:8" ht="12.75">
      <c r="A40" s="21" t="s">
        <v>23</v>
      </c>
      <c r="B40" s="47">
        <v>138</v>
      </c>
      <c r="C40" s="44"/>
      <c r="D40" s="10">
        <v>169</v>
      </c>
      <c r="E40" s="44"/>
      <c r="F40" s="47">
        <v>1035</v>
      </c>
      <c r="G40" s="44"/>
      <c r="H40" s="10">
        <v>360</v>
      </c>
    </row>
    <row r="41" spans="1:8" ht="12.75">
      <c r="A41" s="21"/>
      <c r="B41" s="44"/>
      <c r="C41" s="44"/>
      <c r="D41" s="12"/>
      <c r="E41" s="44"/>
      <c r="F41" s="44"/>
      <c r="G41" s="44"/>
      <c r="H41" s="12"/>
    </row>
    <row r="42" spans="1:8" ht="12.75">
      <c r="A42" s="40" t="s">
        <v>77</v>
      </c>
      <c r="B42" s="44"/>
      <c r="C42" s="44"/>
      <c r="D42" s="12"/>
      <c r="E42" s="44"/>
      <c r="F42" s="44"/>
      <c r="G42" s="44"/>
      <c r="H42" s="12"/>
    </row>
    <row r="43" spans="1:8" ht="13.5" thickBot="1">
      <c r="A43" s="40" t="s">
        <v>78</v>
      </c>
      <c r="B43" s="49">
        <f>+B38+B40</f>
        <v>-39</v>
      </c>
      <c r="C43" s="44"/>
      <c r="D43" s="50">
        <f>+D38+D40</f>
        <v>24</v>
      </c>
      <c r="E43" s="44"/>
      <c r="F43" s="49">
        <f>+F38+F40</f>
        <v>-1453</v>
      </c>
      <c r="G43" s="44"/>
      <c r="H43" s="50">
        <f>+H38+H40</f>
        <v>-3</v>
      </c>
    </row>
    <row r="44" spans="1:8" ht="13.5" thickTop="1">
      <c r="A44" s="21"/>
      <c r="B44" s="44"/>
      <c r="C44" s="44"/>
      <c r="D44" s="12"/>
      <c r="E44" s="44"/>
      <c r="F44" s="44"/>
      <c r="G44" s="44"/>
      <c r="H44" s="12"/>
    </row>
    <row r="45" spans="1:8" ht="12.75">
      <c r="A45" s="21" t="s">
        <v>52</v>
      </c>
      <c r="B45" s="44"/>
      <c r="C45" s="44"/>
      <c r="D45" s="12"/>
      <c r="E45" s="44"/>
      <c r="F45" s="44"/>
      <c r="G45" s="44"/>
      <c r="H45" s="12"/>
    </row>
    <row r="46" spans="1:8" ht="13.5" thickBot="1">
      <c r="A46" s="21" t="s">
        <v>53</v>
      </c>
      <c r="B46" s="59">
        <v>-0.08</v>
      </c>
      <c r="C46" s="51"/>
      <c r="D46" s="59">
        <v>0.06</v>
      </c>
      <c r="E46" s="44"/>
      <c r="F46" s="59">
        <v>-3</v>
      </c>
      <c r="G46" s="51"/>
      <c r="H46" s="59">
        <v>-0.01</v>
      </c>
    </row>
    <row r="47" spans="1:8" ht="13.5" thickTop="1">
      <c r="A47" s="21"/>
      <c r="B47" s="51"/>
      <c r="C47" s="51"/>
      <c r="D47" s="12"/>
      <c r="E47" s="44"/>
      <c r="F47" s="51"/>
      <c r="G47" s="51"/>
      <c r="H47" s="12"/>
    </row>
    <row r="48" spans="1:8" ht="12.75">
      <c r="A48" s="53" t="s">
        <v>54</v>
      </c>
      <c r="B48" s="44"/>
      <c r="C48" s="44"/>
      <c r="D48" s="56"/>
      <c r="E48" s="55"/>
      <c r="F48" s="44"/>
      <c r="G48" s="44"/>
      <c r="H48" s="56"/>
    </row>
    <row r="49" spans="1:8" ht="13.5" thickBot="1">
      <c r="A49" s="53" t="s">
        <v>53</v>
      </c>
      <c r="B49" s="52">
        <v>0</v>
      </c>
      <c r="C49" s="55"/>
      <c r="D49" s="57">
        <v>0</v>
      </c>
      <c r="E49" s="55"/>
      <c r="F49" s="52">
        <v>0</v>
      </c>
      <c r="G49" s="55"/>
      <c r="H49" s="57">
        <v>0</v>
      </c>
    </row>
    <row r="50" spans="1:8" ht="13.5" thickTop="1">
      <c r="A50" s="17"/>
      <c r="B50" s="55"/>
      <c r="C50" s="55"/>
      <c r="D50" s="55"/>
      <c r="E50" s="55"/>
      <c r="F50" s="55"/>
      <c r="G50" s="55"/>
      <c r="H50" s="15"/>
    </row>
    <row r="51" spans="2:8" ht="12.75">
      <c r="B51" s="58"/>
      <c r="C51" s="55"/>
      <c r="D51" s="58"/>
      <c r="E51" s="55"/>
      <c r="F51" s="58"/>
      <c r="G51" s="58"/>
      <c r="H51" s="11"/>
    </row>
    <row r="52" spans="2:8" ht="12.75">
      <c r="B52" s="58"/>
      <c r="C52" s="55"/>
      <c r="D52" s="58"/>
      <c r="E52" s="55"/>
      <c r="F52" s="58"/>
      <c r="G52" s="58"/>
      <c r="H52" s="11"/>
    </row>
    <row r="53" spans="1:8" ht="12.75">
      <c r="A53" s="3" t="s">
        <v>90</v>
      </c>
      <c r="B53" s="58"/>
      <c r="C53" s="55"/>
      <c r="D53" s="58"/>
      <c r="E53" s="55"/>
      <c r="F53" s="58"/>
      <c r="G53" s="58"/>
      <c r="H53" s="11"/>
    </row>
    <row r="54" spans="1:8" ht="12.75">
      <c r="A54" s="3" t="s">
        <v>91</v>
      </c>
      <c r="B54" s="58"/>
      <c r="C54" s="55"/>
      <c r="D54" s="58"/>
      <c r="E54" s="55"/>
      <c r="F54" s="58"/>
      <c r="G54" s="58"/>
      <c r="H54" s="11"/>
    </row>
    <row r="55" spans="2:8" ht="12.75">
      <c r="B55" s="58"/>
      <c r="C55" s="55"/>
      <c r="D55" s="58"/>
      <c r="E55" s="55"/>
      <c r="F55" s="58"/>
      <c r="G55" s="58"/>
      <c r="H55" s="11"/>
    </row>
    <row r="56" spans="4:8" ht="12.75">
      <c r="D56" s="58"/>
      <c r="E56" s="55"/>
      <c r="F56" s="58"/>
      <c r="G56" s="58"/>
      <c r="H56" s="11"/>
    </row>
    <row r="57" spans="4:8" ht="12.75">
      <c r="D57" s="58"/>
      <c r="E57" s="55"/>
      <c r="F57" s="58"/>
      <c r="G57" s="58"/>
      <c r="H57" s="11"/>
    </row>
    <row r="58" spans="4:8" ht="12.75">
      <c r="D58" s="58"/>
      <c r="E58" s="55"/>
      <c r="F58" s="58"/>
      <c r="G58" s="58"/>
      <c r="H58" s="11"/>
    </row>
    <row r="59" spans="4:8" ht="12.75">
      <c r="D59" s="58"/>
      <c r="E59" s="55"/>
      <c r="F59" s="58"/>
      <c r="G59" s="58"/>
      <c r="H59" s="11"/>
    </row>
    <row r="60" spans="4:8" ht="12.75">
      <c r="D60" s="58"/>
      <c r="E60" s="55"/>
      <c r="F60" s="58"/>
      <c r="G60" s="58"/>
      <c r="H60" s="11"/>
    </row>
    <row r="61" spans="4:8" ht="12.75">
      <c r="D61" s="58"/>
      <c r="E61" s="55"/>
      <c r="F61" s="58"/>
      <c r="G61" s="58"/>
      <c r="H61" s="11"/>
    </row>
    <row r="62" spans="4:8" ht="12.75">
      <c r="D62" s="58"/>
      <c r="E62" s="55"/>
      <c r="F62" s="58"/>
      <c r="G62" s="58"/>
      <c r="H62" s="11"/>
    </row>
    <row r="63" spans="4:8" ht="12.75">
      <c r="D63" s="58"/>
      <c r="E63" s="55"/>
      <c r="F63" s="58"/>
      <c r="G63" s="58"/>
      <c r="H63" s="11"/>
    </row>
    <row r="64" spans="4:8" ht="12.75">
      <c r="D64" s="58"/>
      <c r="E64" s="55"/>
      <c r="F64" s="58"/>
      <c r="G64" s="58"/>
      <c r="H64" s="11"/>
    </row>
    <row r="65" spans="4:8" ht="12.75">
      <c r="D65" s="58"/>
      <c r="E65" s="55"/>
      <c r="F65" s="58"/>
      <c r="G65" s="58"/>
      <c r="H65" s="11"/>
    </row>
    <row r="66" spans="4:8" ht="12.75">
      <c r="D66" s="58"/>
      <c r="E66" s="55"/>
      <c r="F66" s="58"/>
      <c r="G66" s="58"/>
      <c r="H66" s="11"/>
    </row>
    <row r="67" spans="4:8" ht="12.75">
      <c r="D67" s="58"/>
      <c r="E67" s="55"/>
      <c r="F67" s="58"/>
      <c r="G67" s="58"/>
      <c r="H67" s="11"/>
    </row>
    <row r="68" spans="4:8" ht="12.75">
      <c r="D68" s="58"/>
      <c r="E68" s="55"/>
      <c r="F68" s="58"/>
      <c r="G68" s="58"/>
      <c r="H68" s="11"/>
    </row>
    <row r="69" spans="4:8" ht="12.75">
      <c r="D69" s="58"/>
      <c r="E69" s="55"/>
      <c r="F69" s="58"/>
      <c r="G69" s="58"/>
      <c r="H69" s="11"/>
    </row>
    <row r="70" spans="4:8" ht="12.75">
      <c r="D70" s="58"/>
      <c r="E70" s="55"/>
      <c r="F70" s="58"/>
      <c r="G70" s="58"/>
      <c r="H70" s="11"/>
    </row>
    <row r="71" spans="4:8" ht="12.75">
      <c r="D71" s="58"/>
      <c r="E71" s="55"/>
      <c r="F71" s="58"/>
      <c r="G71" s="58"/>
      <c r="H71" s="11"/>
    </row>
    <row r="72" spans="4:8" ht="12.75">
      <c r="D72" s="58"/>
      <c r="E72" s="55"/>
      <c r="F72" s="58"/>
      <c r="G72" s="58"/>
      <c r="H72" s="11"/>
    </row>
    <row r="73" spans="4:8" ht="12.75">
      <c r="D73" s="58"/>
      <c r="E73" s="55"/>
      <c r="F73" s="58"/>
      <c r="G73" s="58"/>
      <c r="H73" s="11"/>
    </row>
    <row r="74" spans="4:8" ht="12.75">
      <c r="D74" s="58"/>
      <c r="E74" s="55"/>
      <c r="F74" s="58"/>
      <c r="G74" s="58"/>
      <c r="H74" s="11"/>
    </row>
    <row r="75" spans="4:8" ht="12.75">
      <c r="D75" s="58"/>
      <c r="E75" s="55"/>
      <c r="F75" s="58"/>
      <c r="G75" s="58"/>
      <c r="H75" s="11"/>
    </row>
    <row r="76" spans="4:8" ht="12.75">
      <c r="D76" s="58"/>
      <c r="E76" s="55"/>
      <c r="F76" s="58"/>
      <c r="G76" s="58"/>
      <c r="H76" s="11"/>
    </row>
  </sheetData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60" workbookViewId="0" topLeftCell="A1">
      <selection activeCell="J22" sqref="J22"/>
    </sheetView>
  </sheetViews>
  <sheetFormatPr defaultColWidth="9.140625" defaultRowHeight="12.75"/>
  <cols>
    <col min="1" max="1" width="45.421875" style="18" customWidth="1"/>
    <col min="2" max="2" width="7.8515625" style="18" customWidth="1"/>
    <col min="3" max="3" width="13.28125" style="30" customWidth="1"/>
    <col min="4" max="4" width="2.8515625" style="18" customWidth="1"/>
    <col min="5" max="5" width="7.7109375" style="18" customWidth="1"/>
    <col min="6" max="6" width="12.28125" style="18" customWidth="1"/>
  </cols>
  <sheetData>
    <row r="1" spans="1:6" ht="12.75">
      <c r="A1" s="5" t="s">
        <v>0</v>
      </c>
      <c r="B1" s="29"/>
      <c r="D1" s="29"/>
      <c r="E1" s="30"/>
      <c r="F1" s="29"/>
    </row>
    <row r="2" spans="1:6" ht="12.75">
      <c r="A2" s="31" t="s">
        <v>46</v>
      </c>
      <c r="B2" s="29"/>
      <c r="D2" s="29"/>
      <c r="E2" s="30"/>
      <c r="F2" s="29"/>
    </row>
    <row r="3" spans="1:6" ht="12.75">
      <c r="A3" s="31" t="s">
        <v>49</v>
      </c>
      <c r="B3" s="29"/>
      <c r="D3" s="29"/>
      <c r="E3" s="30"/>
      <c r="F3" s="29"/>
    </row>
    <row r="4" spans="1:6" ht="12.75">
      <c r="A4" s="5"/>
      <c r="B4" s="29"/>
      <c r="D4" s="29"/>
      <c r="E4" s="30"/>
      <c r="F4" s="29"/>
    </row>
    <row r="5" spans="1:6" ht="12.75">
      <c r="A5" s="32"/>
      <c r="B5" s="33"/>
      <c r="C5" s="33"/>
      <c r="D5" s="33"/>
      <c r="E5" s="33"/>
      <c r="F5" s="33"/>
    </row>
    <row r="6" spans="1:6" ht="12.75">
      <c r="A6" s="19"/>
      <c r="B6" s="34" t="str">
        <f>+'Income statement'!D6</f>
        <v>INTERIM FINANCIAL REPORT FOR THE SECOND QUARTER</v>
      </c>
      <c r="C6" s="34"/>
      <c r="E6" s="30"/>
      <c r="F6" s="30"/>
    </row>
    <row r="7" spans="1:6" ht="12.75">
      <c r="A7" s="19"/>
      <c r="B7" s="34" t="str">
        <f>+'Income statement'!D7</f>
        <v>ENDED 30 JUNE 2003</v>
      </c>
      <c r="C7" s="34"/>
      <c r="E7" s="30"/>
      <c r="F7" s="30"/>
    </row>
    <row r="8" spans="1:6" ht="12.75">
      <c r="A8" s="35"/>
      <c r="B8" s="36"/>
      <c r="C8" s="36"/>
      <c r="D8" s="36"/>
      <c r="E8" s="36"/>
      <c r="F8" s="36"/>
    </row>
    <row r="9" spans="1:6" ht="12.75">
      <c r="A9" s="5"/>
      <c r="B9" s="29"/>
      <c r="D9" s="29"/>
      <c r="E9" s="30"/>
      <c r="F9" s="29"/>
    </row>
    <row r="10" spans="1:6" ht="12.75">
      <c r="A10" s="24" t="s">
        <v>79</v>
      </c>
      <c r="B10" s="29"/>
      <c r="D10" s="29"/>
      <c r="E10" s="30"/>
      <c r="F10" s="29"/>
    </row>
    <row r="11" spans="1:6" ht="12.75">
      <c r="A11" s="24"/>
      <c r="B11" s="29"/>
      <c r="D11" s="29"/>
      <c r="E11" s="30"/>
      <c r="F11" s="29"/>
    </row>
    <row r="12" spans="1:6" s="7" customFormat="1" ht="12.75">
      <c r="A12" s="24"/>
      <c r="B12" s="24"/>
      <c r="C12" s="60" t="s">
        <v>100</v>
      </c>
      <c r="D12" s="20"/>
      <c r="E12" s="20"/>
      <c r="F12" s="60" t="s">
        <v>84</v>
      </c>
    </row>
    <row r="13" spans="1:6" s="7" customFormat="1" ht="12.75">
      <c r="A13" s="24"/>
      <c r="B13" s="24"/>
      <c r="C13" s="41" t="s">
        <v>14</v>
      </c>
      <c r="D13" s="20"/>
      <c r="E13" s="20"/>
      <c r="F13" s="22" t="s">
        <v>14</v>
      </c>
    </row>
    <row r="14" spans="1:6" s="7" customFormat="1" ht="12.75">
      <c r="A14" s="24"/>
      <c r="B14" s="24"/>
      <c r="C14" s="41"/>
      <c r="D14" s="20"/>
      <c r="E14" s="20"/>
      <c r="F14" s="22"/>
    </row>
    <row r="15" spans="1:6" ht="12.75">
      <c r="A15" s="18" t="s">
        <v>24</v>
      </c>
      <c r="C15" s="55">
        <v>9119</v>
      </c>
      <c r="D15" s="15"/>
      <c r="E15" s="15"/>
      <c r="F15" s="15">
        <v>10612</v>
      </c>
    </row>
    <row r="16" spans="1:6" ht="12.75">
      <c r="A16" s="18" t="s">
        <v>25</v>
      </c>
      <c r="C16" s="55">
        <v>891</v>
      </c>
      <c r="D16" s="15"/>
      <c r="E16" s="15"/>
      <c r="F16" s="15">
        <v>891</v>
      </c>
    </row>
    <row r="17" spans="1:6" ht="12.75">
      <c r="A17" s="18" t="s">
        <v>26</v>
      </c>
      <c r="C17" s="61">
        <v>91</v>
      </c>
      <c r="D17" s="15"/>
      <c r="E17" s="15"/>
      <c r="F17" s="14">
        <v>98</v>
      </c>
    </row>
    <row r="18" spans="3:6" ht="12.75">
      <c r="C18" s="55">
        <f>SUM(C15:C17)</f>
        <v>10101</v>
      </c>
      <c r="D18" s="15"/>
      <c r="E18" s="15"/>
      <c r="F18" s="15">
        <f>SUM(F15:F17)</f>
        <v>11601</v>
      </c>
    </row>
    <row r="19" spans="1:6" ht="12.75">
      <c r="A19" s="24" t="s">
        <v>27</v>
      </c>
      <c r="B19" s="62"/>
      <c r="C19" s="55"/>
      <c r="D19" s="15"/>
      <c r="E19" s="15"/>
      <c r="F19" s="15"/>
    </row>
    <row r="20" spans="1:6" ht="12.75">
      <c r="A20" s="18" t="s">
        <v>3</v>
      </c>
      <c r="C20" s="66">
        <v>7086</v>
      </c>
      <c r="D20" s="15"/>
      <c r="E20" s="15"/>
      <c r="F20" s="69">
        <v>6268</v>
      </c>
    </row>
    <row r="21" spans="1:6" ht="12.75">
      <c r="A21" s="18" t="s">
        <v>28</v>
      </c>
      <c r="C21" s="67">
        <v>16458</v>
      </c>
      <c r="D21" s="15"/>
      <c r="E21" s="15"/>
      <c r="F21" s="70">
        <f>16673+994+74</f>
        <v>17741</v>
      </c>
    </row>
    <row r="22" spans="1:6" ht="12.75">
      <c r="A22" s="18" t="s">
        <v>85</v>
      </c>
      <c r="C22" s="67">
        <v>332</v>
      </c>
      <c r="D22" s="15"/>
      <c r="E22" s="15"/>
      <c r="F22" s="70">
        <v>407</v>
      </c>
    </row>
    <row r="23" spans="1:6" ht="12.75">
      <c r="A23" s="18" t="s">
        <v>47</v>
      </c>
      <c r="C23" s="67">
        <v>1830</v>
      </c>
      <c r="D23" s="15"/>
      <c r="E23" s="15"/>
      <c r="F23" s="70">
        <v>2114</v>
      </c>
    </row>
    <row r="24" spans="1:6" ht="12.75">
      <c r="A24" s="18" t="s">
        <v>17</v>
      </c>
      <c r="C24" s="67">
        <v>9043</v>
      </c>
      <c r="D24" s="15"/>
      <c r="E24" s="15"/>
      <c r="F24" s="70">
        <f>6000+1837</f>
        <v>7837</v>
      </c>
    </row>
    <row r="25" spans="3:6" ht="12.75">
      <c r="C25" s="68">
        <f>SUM(C20:C24)</f>
        <v>34749</v>
      </c>
      <c r="D25" s="15"/>
      <c r="E25" s="15"/>
      <c r="F25" s="71">
        <f>SUM(F20:F24)</f>
        <v>34367</v>
      </c>
    </row>
    <row r="26" spans="3:6" ht="12.75">
      <c r="C26" s="67"/>
      <c r="D26" s="15"/>
      <c r="E26" s="15"/>
      <c r="F26" s="70"/>
    </row>
    <row r="27" spans="1:6" ht="12.75">
      <c r="A27" s="24" t="s">
        <v>29</v>
      </c>
      <c r="B27" s="62"/>
      <c r="C27" s="67"/>
      <c r="D27" s="15"/>
      <c r="E27" s="15"/>
      <c r="F27" s="70"/>
    </row>
    <row r="28" spans="1:6" ht="12.75">
      <c r="A28" s="18" t="s">
        <v>30</v>
      </c>
      <c r="C28" s="67">
        <f>1756+896+243</f>
        <v>2895</v>
      </c>
      <c r="D28" s="15"/>
      <c r="E28" s="15"/>
      <c r="F28" s="70">
        <f>3001+794+208</f>
        <v>4003</v>
      </c>
    </row>
    <row r="29" spans="1:6" ht="12.75">
      <c r="A29" s="18" t="s">
        <v>48</v>
      </c>
      <c r="C29" s="67">
        <v>0</v>
      </c>
      <c r="D29" s="15"/>
      <c r="E29" s="15"/>
      <c r="F29" s="70">
        <v>2</v>
      </c>
    </row>
    <row r="30" spans="1:6" ht="12.75">
      <c r="A30" s="18" t="s">
        <v>16</v>
      </c>
      <c r="C30" s="67">
        <v>6405</v>
      </c>
      <c r="D30" s="15"/>
      <c r="E30" s="15"/>
      <c r="F30" s="70">
        <v>4921</v>
      </c>
    </row>
    <row r="31" spans="1:6" ht="12.75">
      <c r="A31" s="18" t="s">
        <v>2</v>
      </c>
      <c r="C31" s="67">
        <v>47</v>
      </c>
      <c r="D31" s="15"/>
      <c r="E31" s="15"/>
      <c r="F31" s="70">
        <v>26</v>
      </c>
    </row>
    <row r="32" spans="3:6" ht="12.75">
      <c r="C32" s="68">
        <f>SUM(C28:C31)</f>
        <v>9347</v>
      </c>
      <c r="D32" s="15"/>
      <c r="E32" s="15"/>
      <c r="F32" s="68">
        <f>SUM(F28:F31)</f>
        <v>8952</v>
      </c>
    </row>
    <row r="33" spans="3:6" ht="12.75">
      <c r="C33" s="55"/>
      <c r="D33" s="15"/>
      <c r="E33" s="15"/>
      <c r="F33" s="15"/>
    </row>
    <row r="34" spans="1:6" ht="12.75">
      <c r="A34" s="18" t="s">
        <v>4</v>
      </c>
      <c r="C34" s="55">
        <f>+C25-C32</f>
        <v>25402</v>
      </c>
      <c r="D34" s="15"/>
      <c r="E34" s="15"/>
      <c r="F34" s="15">
        <f>+F25-F32</f>
        <v>25415</v>
      </c>
    </row>
    <row r="35" spans="3:6" ht="12.75">
      <c r="C35" s="55"/>
      <c r="D35" s="15"/>
      <c r="E35" s="15"/>
      <c r="F35" s="15"/>
    </row>
    <row r="36" spans="3:6" ht="12.75">
      <c r="C36" s="64">
        <f>+C18+C34</f>
        <v>35503</v>
      </c>
      <c r="D36" s="15"/>
      <c r="E36" s="15"/>
      <c r="F36" s="65">
        <f>+F18+F34</f>
        <v>37016</v>
      </c>
    </row>
    <row r="37" spans="3:6" ht="12.75">
      <c r="C37" s="55"/>
      <c r="D37" s="15"/>
      <c r="E37" s="15"/>
      <c r="F37" s="15"/>
    </row>
    <row r="38" spans="1:6" ht="12.75">
      <c r="A38" s="24" t="s">
        <v>31</v>
      </c>
      <c r="C38" s="55"/>
      <c r="D38" s="15"/>
      <c r="E38" s="15"/>
      <c r="F38" s="15"/>
    </row>
    <row r="39" spans="1:6" ht="12.75">
      <c r="A39" s="24" t="s">
        <v>32</v>
      </c>
      <c r="C39" s="55"/>
      <c r="D39" s="15"/>
      <c r="E39" s="15"/>
      <c r="F39" s="15"/>
    </row>
    <row r="40" spans="3:6" ht="12.75">
      <c r="C40" s="55"/>
      <c r="D40" s="15"/>
      <c r="E40" s="15"/>
      <c r="F40" s="15"/>
    </row>
    <row r="41" spans="1:6" ht="12.75">
      <c r="A41" s="18" t="s">
        <v>5</v>
      </c>
      <c r="C41" s="55">
        <v>24250</v>
      </c>
      <c r="D41" s="15"/>
      <c r="E41" s="15"/>
      <c r="F41" s="15">
        <v>24250</v>
      </c>
    </row>
    <row r="42" spans="1:6" ht="12.75">
      <c r="A42" s="18" t="s">
        <v>6</v>
      </c>
      <c r="C42" s="61">
        <f>111+6466+70</f>
        <v>6647</v>
      </c>
      <c r="D42" s="15"/>
      <c r="E42" s="15"/>
      <c r="F42" s="14">
        <v>8344</v>
      </c>
    </row>
    <row r="43" spans="1:9" ht="12.75">
      <c r="A43" s="18" t="s">
        <v>80</v>
      </c>
      <c r="C43" s="55">
        <f>+C41+C42</f>
        <v>30897</v>
      </c>
      <c r="D43" s="15"/>
      <c r="E43" s="15"/>
      <c r="F43" s="15">
        <f>+F41+F42</f>
        <v>32594</v>
      </c>
      <c r="I43" s="83"/>
    </row>
    <row r="44" spans="3:6" ht="12.75">
      <c r="C44" s="55"/>
      <c r="D44" s="15"/>
      <c r="E44" s="15"/>
      <c r="F44" s="15"/>
    </row>
    <row r="45" spans="1:6" ht="12.75">
      <c r="A45" s="24" t="s">
        <v>33</v>
      </c>
      <c r="C45" s="55">
        <v>2427</v>
      </c>
      <c r="D45" s="15"/>
      <c r="E45" s="15"/>
      <c r="F45" s="15">
        <v>3462</v>
      </c>
    </row>
    <row r="46" spans="3:6" ht="12.75">
      <c r="C46" s="55"/>
      <c r="D46" s="15"/>
      <c r="E46" s="15"/>
      <c r="F46" s="15"/>
    </row>
    <row r="47" spans="1:6" ht="12.75">
      <c r="A47" s="24" t="s">
        <v>34</v>
      </c>
      <c r="B47" s="62"/>
      <c r="C47" s="55"/>
      <c r="D47" s="15"/>
      <c r="E47" s="15"/>
      <c r="F47" s="15"/>
    </row>
    <row r="48" spans="1:6" ht="12.75">
      <c r="A48" s="18" t="s">
        <v>35</v>
      </c>
      <c r="C48" s="55">
        <v>412</v>
      </c>
      <c r="D48" s="15"/>
      <c r="E48" s="15"/>
      <c r="F48" s="15">
        <v>436</v>
      </c>
    </row>
    <row r="49" spans="1:6" ht="12.75">
      <c r="A49" s="18" t="s">
        <v>36</v>
      </c>
      <c r="C49" s="55">
        <v>1767</v>
      </c>
      <c r="D49" s="15"/>
      <c r="E49" s="15"/>
      <c r="F49" s="15">
        <v>524</v>
      </c>
    </row>
    <row r="50" spans="3:6" ht="12.75">
      <c r="C50" s="55"/>
      <c r="D50" s="15"/>
      <c r="E50" s="15"/>
      <c r="F50" s="15"/>
    </row>
    <row r="51" spans="3:6" ht="12.75">
      <c r="C51" s="64">
        <f>SUM(C43:C50)</f>
        <v>35503</v>
      </c>
      <c r="D51" s="15"/>
      <c r="E51" s="15"/>
      <c r="F51" s="65">
        <f>SUM(F43:F50)</f>
        <v>37016</v>
      </c>
    </row>
    <row r="52" spans="3:6" ht="12.75">
      <c r="C52" s="55"/>
      <c r="D52" s="15"/>
      <c r="E52" s="15"/>
      <c r="F52" s="15"/>
    </row>
    <row r="53" spans="1:6" ht="12.75">
      <c r="A53" s="18" t="s">
        <v>105</v>
      </c>
      <c r="C53" s="63">
        <f>(+C43-C17)/C41/2</f>
        <v>0.6351752577319587</v>
      </c>
      <c r="D53" s="15"/>
      <c r="E53" s="15"/>
      <c r="F53" s="63">
        <f>(+F43-F17)/F41/2</f>
        <v>0.670020618556701</v>
      </c>
    </row>
    <row r="54" spans="3:6" ht="12.75">
      <c r="C54" s="55"/>
      <c r="D54" s="15"/>
      <c r="E54" s="15"/>
      <c r="F54" s="15"/>
    </row>
    <row r="55" spans="1:6" ht="12.75">
      <c r="A55" s="3" t="s">
        <v>90</v>
      </c>
      <c r="C55" s="63"/>
      <c r="F55" s="56"/>
    </row>
    <row r="56" spans="1:6" ht="12.75">
      <c r="A56" s="3" t="s">
        <v>91</v>
      </c>
      <c r="C56" s="55"/>
      <c r="D56" s="15"/>
      <c r="E56" s="15"/>
      <c r="F56" s="15"/>
    </row>
    <row r="57" spans="3:6" ht="12.75">
      <c r="C57" s="55"/>
      <c r="D57" s="15"/>
      <c r="E57" s="15"/>
      <c r="F57" s="15"/>
    </row>
    <row r="59" spans="3:6" ht="12.75">
      <c r="C59" s="55"/>
      <c r="D59" s="15"/>
      <c r="E59" s="15"/>
      <c r="F59" s="15"/>
    </row>
    <row r="60" spans="3:6" ht="12.75">
      <c r="C60" s="55">
        <f>+C36-C51</f>
        <v>0</v>
      </c>
      <c r="D60" s="15"/>
      <c r="E60" s="15"/>
      <c r="F60" s="15">
        <f>+F36-F51</f>
        <v>0</v>
      </c>
    </row>
    <row r="61" spans="3:6" ht="12.75">
      <c r="C61" s="55"/>
      <c r="D61" s="15"/>
      <c r="E61" s="15"/>
      <c r="F61" s="15"/>
    </row>
    <row r="62" spans="3:6" ht="12.75">
      <c r="C62" s="55"/>
      <c r="D62" s="15"/>
      <c r="E62" s="15"/>
      <c r="F62" s="15"/>
    </row>
    <row r="63" spans="3:6" ht="12.75">
      <c r="C63" s="55"/>
      <c r="D63" s="15"/>
      <c r="E63" s="15"/>
      <c r="F63" s="15"/>
    </row>
    <row r="64" spans="3:6" ht="12.75">
      <c r="C64" s="55"/>
      <c r="D64" s="15"/>
      <c r="E64" s="15"/>
      <c r="F64" s="15"/>
    </row>
    <row r="65" spans="3:6" ht="12.75">
      <c r="C65" s="55"/>
      <c r="D65" s="15"/>
      <c r="E65" s="15"/>
      <c r="F65" s="15"/>
    </row>
    <row r="66" spans="3:6" ht="12.75">
      <c r="C66" s="55"/>
      <c r="D66" s="15"/>
      <c r="E66" s="15"/>
      <c r="F66" s="15"/>
    </row>
    <row r="67" spans="3:6" ht="12.75">
      <c r="C67" s="55"/>
      <c r="D67" s="15"/>
      <c r="E67" s="15"/>
      <c r="F67" s="15"/>
    </row>
    <row r="68" spans="3:6" ht="12.75">
      <c r="C68" s="55"/>
      <c r="D68" s="15"/>
      <c r="E68" s="15"/>
      <c r="F68" s="15"/>
    </row>
    <row r="69" spans="3:6" ht="12.75">
      <c r="C69" s="55"/>
      <c r="D69" s="15"/>
      <c r="E69" s="15"/>
      <c r="F69" s="15"/>
    </row>
    <row r="70" spans="3:6" ht="12.75">
      <c r="C70" s="55"/>
      <c r="D70" s="15"/>
      <c r="E70" s="15"/>
      <c r="F70" s="15"/>
    </row>
    <row r="71" spans="3:6" ht="12.75">
      <c r="C71" s="55"/>
      <c r="D71" s="15"/>
      <c r="E71" s="15"/>
      <c r="F71" s="15"/>
    </row>
    <row r="72" spans="3:6" ht="12.75">
      <c r="C72" s="55"/>
      <c r="D72" s="15"/>
      <c r="E72" s="15"/>
      <c r="F72" s="15"/>
    </row>
    <row r="73" spans="3:6" ht="12.75">
      <c r="C73" s="55"/>
      <c r="D73" s="15"/>
      <c r="E73" s="15"/>
      <c r="F73" s="15"/>
    </row>
    <row r="74" spans="3:6" ht="12.75">
      <c r="C74" s="55"/>
      <c r="D74" s="15"/>
      <c r="E74" s="15"/>
      <c r="F74" s="15"/>
    </row>
  </sheetData>
  <printOptions/>
  <pageMargins left="0.7874015748031497" right="0.5905511811023623" top="0.7874015748031497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workbookViewId="0" topLeftCell="A11">
      <selection activeCell="C67" sqref="C67"/>
    </sheetView>
  </sheetViews>
  <sheetFormatPr defaultColWidth="9.140625" defaultRowHeight="12.75"/>
  <cols>
    <col min="1" max="1" width="36.57421875" style="1" customWidth="1"/>
    <col min="2" max="3" width="11.8515625" style="1" customWidth="1"/>
    <col min="4" max="4" width="10.140625" style="1" customWidth="1"/>
    <col min="5" max="5" width="2.57421875" style="1" customWidth="1"/>
    <col min="6" max="6" width="13.00390625" style="1" customWidth="1"/>
    <col min="7" max="7" width="10.5742187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9"/>
      <c r="C1" s="30"/>
      <c r="D1" s="29"/>
      <c r="E1" s="30"/>
      <c r="F1" s="29"/>
      <c r="G1"/>
      <c r="H1"/>
      <c r="I1"/>
      <c r="J1"/>
    </row>
    <row r="2" spans="1:10" ht="12.75">
      <c r="A2" s="31" t="s">
        <v>46</v>
      </c>
      <c r="B2" s="29"/>
      <c r="C2" s="30"/>
      <c r="D2" s="29"/>
      <c r="E2" s="30"/>
      <c r="F2" s="29"/>
      <c r="G2"/>
      <c r="H2"/>
      <c r="I2"/>
      <c r="J2"/>
    </row>
    <row r="3" spans="1:10" ht="12.75">
      <c r="A3" s="31" t="s">
        <v>49</v>
      </c>
      <c r="B3" s="29"/>
      <c r="C3" s="30"/>
      <c r="D3" s="29"/>
      <c r="E3" s="30"/>
      <c r="F3" s="29"/>
      <c r="G3"/>
      <c r="H3"/>
      <c r="I3"/>
      <c r="J3"/>
    </row>
    <row r="4" spans="1:10" ht="12.75">
      <c r="A4" s="5"/>
      <c r="B4" s="29"/>
      <c r="C4" s="30"/>
      <c r="D4" s="29"/>
      <c r="E4" s="30"/>
      <c r="F4" s="29"/>
      <c r="G4"/>
      <c r="H4"/>
      <c r="I4"/>
      <c r="J4"/>
    </row>
    <row r="5" spans="1:10" ht="12.75">
      <c r="A5" s="32"/>
      <c r="B5" s="33"/>
      <c r="C5" s="33"/>
      <c r="D5" s="33"/>
      <c r="E5" s="33"/>
      <c r="F5" s="33"/>
      <c r="G5" s="75"/>
      <c r="H5"/>
      <c r="I5"/>
      <c r="J5"/>
    </row>
    <row r="6" spans="1:10" ht="12.75">
      <c r="A6" s="19"/>
      <c r="C6" s="34" t="str">
        <f>+'Income statement'!D6</f>
        <v>INTERIM FINANCIAL REPORT FOR THE SECOND QUARTER</v>
      </c>
      <c r="D6" s="18"/>
      <c r="E6" s="30"/>
      <c r="F6" s="30"/>
      <c r="G6" s="54"/>
      <c r="H6"/>
      <c r="I6"/>
      <c r="J6"/>
    </row>
    <row r="7" spans="1:10" ht="12.75">
      <c r="A7" s="19"/>
      <c r="C7" s="34" t="str">
        <f>+'Income statement'!D7</f>
        <v>ENDED 30 JUNE 2003</v>
      </c>
      <c r="D7" s="18"/>
      <c r="E7" s="30"/>
      <c r="F7" s="30"/>
      <c r="G7" s="54"/>
      <c r="H7"/>
      <c r="I7"/>
      <c r="J7"/>
    </row>
    <row r="8" spans="1:10" ht="12.75">
      <c r="A8" s="35"/>
      <c r="B8" s="36"/>
      <c r="C8" s="36"/>
      <c r="D8" s="36"/>
      <c r="E8" s="36"/>
      <c r="F8" s="36"/>
      <c r="G8" s="76"/>
      <c r="H8"/>
      <c r="I8"/>
      <c r="J8"/>
    </row>
    <row r="10" spans="1:2" ht="14.25">
      <c r="A10" s="6" t="s">
        <v>37</v>
      </c>
      <c r="B10" s="23"/>
    </row>
    <row r="12" spans="1:10" s="54" customFormat="1" ht="12.75">
      <c r="A12" s="24"/>
      <c r="B12" s="24"/>
      <c r="C12" s="28" t="s">
        <v>38</v>
      </c>
      <c r="D12" s="26"/>
      <c r="E12" s="26"/>
      <c r="F12" s="27" t="s">
        <v>39</v>
      </c>
      <c r="G12" s="26"/>
      <c r="H12" s="18"/>
      <c r="I12" s="18"/>
      <c r="J12" s="18"/>
    </row>
    <row r="13" spans="1:10" s="54" customFormat="1" ht="12.75">
      <c r="A13" s="24"/>
      <c r="B13" s="26" t="s">
        <v>15</v>
      </c>
      <c r="C13" s="26" t="s">
        <v>40</v>
      </c>
      <c r="D13" s="26" t="s">
        <v>12</v>
      </c>
      <c r="E13" s="26"/>
      <c r="F13" s="26" t="s">
        <v>81</v>
      </c>
      <c r="G13" s="24"/>
      <c r="H13" s="18"/>
      <c r="I13" s="18"/>
      <c r="J13" s="18"/>
    </row>
    <row r="14" spans="1:10" s="54" customFormat="1" ht="12.75">
      <c r="A14" s="24"/>
      <c r="B14" s="26" t="s">
        <v>12</v>
      </c>
      <c r="C14" s="26" t="s">
        <v>41</v>
      </c>
      <c r="D14" s="26" t="s">
        <v>6</v>
      </c>
      <c r="E14" s="26"/>
      <c r="F14" s="26" t="s">
        <v>42</v>
      </c>
      <c r="G14" s="26" t="s">
        <v>13</v>
      </c>
      <c r="H14" s="18"/>
      <c r="I14" s="18"/>
      <c r="J14" s="18"/>
    </row>
    <row r="15" spans="1:10" s="54" customFormat="1" ht="12.75">
      <c r="A15" s="24"/>
      <c r="B15" s="26"/>
      <c r="C15" s="26" t="s">
        <v>43</v>
      </c>
      <c r="D15" s="26"/>
      <c r="E15" s="26"/>
      <c r="F15" s="26"/>
      <c r="G15" s="26"/>
      <c r="H15" s="18"/>
      <c r="I15" s="18"/>
      <c r="J15" s="18"/>
    </row>
    <row r="16" spans="1:10" s="54" customFormat="1" ht="12.75">
      <c r="A16" s="24"/>
      <c r="B16" s="22" t="s">
        <v>14</v>
      </c>
      <c r="C16" s="22" t="s">
        <v>14</v>
      </c>
      <c r="D16" s="22" t="s">
        <v>14</v>
      </c>
      <c r="E16" s="22"/>
      <c r="F16" s="22" t="s">
        <v>14</v>
      </c>
      <c r="G16" s="22" t="s">
        <v>14</v>
      </c>
      <c r="H16" s="18"/>
      <c r="I16" s="18"/>
      <c r="J16" s="18"/>
    </row>
    <row r="17" spans="1:10" s="54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7" ht="12.75">
      <c r="A18" s="1" t="s">
        <v>92</v>
      </c>
      <c r="B18" s="2">
        <v>24250</v>
      </c>
      <c r="C18" s="2">
        <v>71</v>
      </c>
      <c r="D18" s="2">
        <v>111</v>
      </c>
      <c r="E18" s="11"/>
      <c r="F18" s="2">
        <v>8162</v>
      </c>
      <c r="G18" s="11">
        <f>SUM(B18:F18)</f>
        <v>32594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45</v>
      </c>
      <c r="C20" s="11">
        <v>-1</v>
      </c>
      <c r="D20" s="11"/>
      <c r="E20" s="11"/>
      <c r="F20" s="11"/>
      <c r="G20" s="11">
        <f>SUM(B20:F20)</f>
        <v>-1</v>
      </c>
    </row>
    <row r="21" spans="1:7" ht="12.75">
      <c r="A21" s="1" t="s">
        <v>103</v>
      </c>
      <c r="C21" s="11"/>
      <c r="D21" s="11"/>
      <c r="E21" s="11"/>
      <c r="F21" s="11">
        <v>-243</v>
      </c>
      <c r="G21" s="11">
        <f>SUM(B21:F21)</f>
        <v>-243</v>
      </c>
    </row>
    <row r="22" spans="1:7" ht="12.75">
      <c r="A22" s="1" t="s">
        <v>104</v>
      </c>
      <c r="C22" s="11"/>
      <c r="D22" s="11"/>
      <c r="E22" s="11"/>
      <c r="F22" s="11">
        <f>+'Income statement'!F43</f>
        <v>-1453</v>
      </c>
      <c r="G22" s="11">
        <f>SUM(B22:F22)</f>
        <v>-1453</v>
      </c>
    </row>
    <row r="23" spans="3:7" ht="12.75">
      <c r="C23" s="11"/>
      <c r="D23" s="11"/>
      <c r="E23" s="11"/>
      <c r="F23" s="11"/>
      <c r="G23" s="11"/>
    </row>
    <row r="24" spans="1:10" s="73" customFormat="1" ht="12.75">
      <c r="A24" s="33"/>
      <c r="B24" s="33"/>
      <c r="C24" s="72"/>
      <c r="D24" s="72"/>
      <c r="E24" s="72"/>
      <c r="F24" s="72"/>
      <c r="G24" s="72"/>
      <c r="H24" s="80"/>
      <c r="I24" s="29"/>
      <c r="J24" s="29"/>
    </row>
    <row r="25" spans="1:10" s="73" customFormat="1" ht="12.75">
      <c r="A25" s="36" t="s">
        <v>101</v>
      </c>
      <c r="B25" s="61">
        <f>SUM(B18:B24)</f>
        <v>24250</v>
      </c>
      <c r="C25" s="61">
        <f>SUM(C18:C24)</f>
        <v>70</v>
      </c>
      <c r="D25" s="61">
        <f>SUM(D18:D24)</f>
        <v>111</v>
      </c>
      <c r="E25" s="61"/>
      <c r="F25" s="61">
        <f>SUM(F18:F24)</f>
        <v>6466</v>
      </c>
      <c r="G25" s="61">
        <f>SUM(G18:G24)</f>
        <v>30897</v>
      </c>
      <c r="H25" s="74"/>
      <c r="I25" s="74">
        <f>+'Balance sheets'!C43</f>
        <v>30897</v>
      </c>
      <c r="J25" s="29"/>
    </row>
    <row r="26" spans="3:7" ht="12.75"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1:7" ht="12.75">
      <c r="A28" s="1" t="s">
        <v>44</v>
      </c>
      <c r="B28" s="2">
        <v>16250</v>
      </c>
      <c r="C28" s="11">
        <v>74</v>
      </c>
      <c r="D28" s="11">
        <v>110</v>
      </c>
      <c r="E28" s="11"/>
      <c r="F28" s="11">
        <v>8233</v>
      </c>
      <c r="G28" s="11">
        <f>SUM(B28:F28)</f>
        <v>24667</v>
      </c>
    </row>
    <row r="29" spans="3:7" ht="12.75">
      <c r="C29" s="11"/>
      <c r="D29" s="11"/>
      <c r="E29" s="11"/>
      <c r="F29" s="11"/>
      <c r="G29" s="11"/>
    </row>
    <row r="30" spans="1:7" ht="12.75">
      <c r="A30" s="1" t="s">
        <v>82</v>
      </c>
      <c r="B30" s="2">
        <v>8000</v>
      </c>
      <c r="C30" s="11"/>
      <c r="D30" s="11"/>
      <c r="E30" s="11"/>
      <c r="F30" s="11"/>
      <c r="G30" s="11">
        <f>SUM(B30:F30)</f>
        <v>8000</v>
      </c>
    </row>
    <row r="31" spans="1:7" ht="12.75">
      <c r="A31" s="1" t="s">
        <v>45</v>
      </c>
      <c r="C31" s="11">
        <v>-1</v>
      </c>
      <c r="D31" s="11"/>
      <c r="E31" s="11"/>
      <c r="F31" s="11"/>
      <c r="G31" s="11">
        <f>SUM(B31:F31)</f>
        <v>-1</v>
      </c>
    </row>
    <row r="32" spans="1:7" ht="12.75">
      <c r="A32" s="1" t="s">
        <v>104</v>
      </c>
      <c r="C32" s="11"/>
      <c r="D32" s="11"/>
      <c r="E32" s="11"/>
      <c r="F32" s="11">
        <v>-3</v>
      </c>
      <c r="G32" s="11">
        <f>SUM(B32:F32)</f>
        <v>-3</v>
      </c>
    </row>
    <row r="33" spans="3:7" ht="12.75">
      <c r="C33" s="11"/>
      <c r="D33" s="11"/>
      <c r="E33" s="11"/>
      <c r="F33" s="11"/>
      <c r="G33" s="11"/>
    </row>
    <row r="34" spans="1:10" s="73" customFormat="1" ht="12.75">
      <c r="A34" s="33"/>
      <c r="B34" s="33"/>
      <c r="C34" s="72"/>
      <c r="D34" s="72"/>
      <c r="E34" s="72"/>
      <c r="F34" s="72"/>
      <c r="G34" s="72"/>
      <c r="H34" s="29"/>
      <c r="I34" s="29"/>
      <c r="J34" s="29"/>
    </row>
    <row r="35" spans="1:10" s="73" customFormat="1" ht="12.75">
      <c r="A35" s="36" t="s">
        <v>102</v>
      </c>
      <c r="B35" s="61">
        <f>SUM(B28:B34)</f>
        <v>24250</v>
      </c>
      <c r="C35" s="61">
        <f>SUM(C28:C34)</f>
        <v>73</v>
      </c>
      <c r="D35" s="61">
        <f>SUM(D28:D34)</f>
        <v>110</v>
      </c>
      <c r="E35" s="61"/>
      <c r="F35" s="61">
        <f>SUM(F28:F34)</f>
        <v>8230</v>
      </c>
      <c r="G35" s="61">
        <f>SUM(G28:G34)</f>
        <v>32663</v>
      </c>
      <c r="H35" s="29"/>
      <c r="I35" s="58">
        <f>+'Balance sheets'!F43</f>
        <v>32594</v>
      </c>
      <c r="J35" s="29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2" ht="12.75">
      <c r="A52" s="3" t="s">
        <v>90</v>
      </c>
    </row>
    <row r="53" ht="12.75">
      <c r="A53" s="3" t="s">
        <v>91</v>
      </c>
    </row>
  </sheetData>
  <printOptions/>
  <pageMargins left="0.7874015748031497" right="0.1968503937007874" top="0.7874015748031497" bottom="0.3937007874015748" header="0.5118110236220472" footer="0.5118110236220472"/>
  <pageSetup horizontalDpi="300" verticalDpi="300" orientation="portrait" paperSize="9" scale="9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60" workbookViewId="0" topLeftCell="A1">
      <selection activeCell="A55" sqref="A55"/>
    </sheetView>
  </sheetViews>
  <sheetFormatPr defaultColWidth="9.140625" defaultRowHeight="12.75"/>
  <cols>
    <col min="1" max="1" width="53.421875" style="1" customWidth="1"/>
    <col min="2" max="2" width="6.7109375" style="1" customWidth="1"/>
    <col min="3" max="3" width="13.421875" style="58" customWidth="1"/>
    <col min="4" max="4" width="6.00390625" style="58" customWidth="1"/>
    <col min="5" max="5" width="14.421875" style="44" customWidth="1"/>
    <col min="6" max="10" width="9.140625" style="18" customWidth="1"/>
    <col min="11" max="13" width="9.140625" style="54" customWidth="1"/>
  </cols>
  <sheetData>
    <row r="1" spans="1:2" ht="12.75">
      <c r="A1" s="5" t="str">
        <f>+'Income statement'!A1</f>
        <v>DISCCOMP BERHAD</v>
      </c>
      <c r="B1" s="5"/>
    </row>
    <row r="2" spans="1:2" ht="12.75">
      <c r="A2" s="3" t="str">
        <f>+'Income statement'!A2</f>
        <v>(Company No.55420-P)</v>
      </c>
      <c r="B2" s="31"/>
    </row>
    <row r="3" spans="1:2" ht="12.75">
      <c r="A3" s="3" t="str">
        <f>+'Income statement'!A3</f>
        <v>(Incorporated in Malaysia)</v>
      </c>
      <c r="B3" s="31"/>
    </row>
    <row r="5" spans="1:10" ht="12.75">
      <c r="A5" s="32"/>
      <c r="B5" s="32"/>
      <c r="C5" s="72"/>
      <c r="D5" s="72"/>
      <c r="E5" s="82"/>
      <c r="F5" s="30"/>
      <c r="H5" s="54"/>
      <c r="I5" s="54"/>
      <c r="J5" s="54"/>
    </row>
    <row r="6" spans="1:10" ht="12.75">
      <c r="A6" s="19"/>
      <c r="B6" s="34" t="str">
        <f>+'Income statement'!D6</f>
        <v>INTERIM FINANCIAL REPORT FOR THE SECOND QUARTER</v>
      </c>
      <c r="D6" s="55"/>
      <c r="F6" s="30"/>
      <c r="H6" s="54"/>
      <c r="I6" s="54"/>
      <c r="J6" s="54"/>
    </row>
    <row r="7" spans="1:10" ht="12.75">
      <c r="A7" s="19"/>
      <c r="B7" s="34" t="str">
        <f>+'Income statement'!D7</f>
        <v>ENDED 30 JUNE 2003</v>
      </c>
      <c r="D7" s="55"/>
      <c r="F7" s="30"/>
      <c r="H7" s="54"/>
      <c r="I7" s="54"/>
      <c r="J7" s="54"/>
    </row>
    <row r="8" spans="1:10" ht="12.75">
      <c r="A8" s="35"/>
      <c r="B8" s="35"/>
      <c r="C8" s="61"/>
      <c r="D8" s="61"/>
      <c r="E8" s="47"/>
      <c r="F8" s="30"/>
      <c r="H8" s="54"/>
      <c r="I8" s="54"/>
      <c r="J8" s="54"/>
    </row>
    <row r="10" spans="1:5" ht="12.75">
      <c r="A10" s="6" t="s">
        <v>7</v>
      </c>
      <c r="B10" s="24"/>
      <c r="C10" s="60" t="s">
        <v>100</v>
      </c>
      <c r="D10" s="77"/>
      <c r="E10" s="60" t="s">
        <v>84</v>
      </c>
    </row>
    <row r="11" spans="1:5" ht="12.75">
      <c r="A11" s="24"/>
      <c r="B11" s="24"/>
      <c r="C11" s="78" t="s">
        <v>14</v>
      </c>
      <c r="D11" s="78"/>
      <c r="E11" s="78" t="s">
        <v>14</v>
      </c>
    </row>
    <row r="12" spans="1:5" ht="12.75">
      <c r="A12" s="24" t="s">
        <v>55</v>
      </c>
      <c r="B12" s="24"/>
      <c r="C12" s="78"/>
      <c r="D12" s="78"/>
      <c r="E12" s="12"/>
    </row>
    <row r="13" spans="1:5" ht="12.75">
      <c r="A13" s="18" t="s">
        <v>8</v>
      </c>
      <c r="B13" s="18"/>
      <c r="C13" s="44">
        <v>-994</v>
      </c>
      <c r="D13" s="44"/>
      <c r="E13" s="12">
        <v>466</v>
      </c>
    </row>
    <row r="14" spans="1:5" ht="12.75">
      <c r="A14" s="24" t="s">
        <v>9</v>
      </c>
      <c r="B14" s="24"/>
      <c r="C14" s="44"/>
      <c r="D14" s="44"/>
      <c r="E14" s="12"/>
    </row>
    <row r="15" spans="1:5" ht="12.75">
      <c r="A15" s="18" t="s">
        <v>56</v>
      </c>
      <c r="B15" s="18"/>
      <c r="C15" s="44">
        <v>1879</v>
      </c>
      <c r="D15" s="44"/>
      <c r="E15" s="12">
        <f>3886+14-3</f>
        <v>3897</v>
      </c>
    </row>
    <row r="16" spans="1:5" ht="12.75">
      <c r="A16" s="18" t="s">
        <v>20</v>
      </c>
      <c r="B16" s="18"/>
      <c r="C16" s="44">
        <v>158</v>
      </c>
      <c r="D16" s="44"/>
      <c r="E16" s="12">
        <v>179</v>
      </c>
    </row>
    <row r="17" spans="1:5" ht="12.75">
      <c r="A17" s="18" t="s">
        <v>21</v>
      </c>
      <c r="B17" s="18"/>
      <c r="C17" s="44">
        <v>-133</v>
      </c>
      <c r="D17" s="44"/>
      <c r="E17" s="12">
        <v>-254</v>
      </c>
    </row>
    <row r="18" spans="1:5" ht="12.75">
      <c r="A18" s="18" t="s">
        <v>10</v>
      </c>
      <c r="B18" s="18"/>
      <c r="C18" s="47">
        <f>82+7</f>
        <v>89</v>
      </c>
      <c r="D18" s="44"/>
      <c r="E18" s="10">
        <v>101</v>
      </c>
    </row>
    <row r="19" spans="1:5" ht="12.75">
      <c r="A19" s="18" t="s">
        <v>11</v>
      </c>
      <c r="B19" s="18"/>
      <c r="C19" s="44">
        <f>SUM(C13:C18)</f>
        <v>999</v>
      </c>
      <c r="D19" s="44"/>
      <c r="E19" s="44">
        <f>SUM(E13:E18)</f>
        <v>4389</v>
      </c>
    </row>
    <row r="20" spans="1:5" ht="12.75">
      <c r="A20" s="18"/>
      <c r="B20" s="18"/>
      <c r="C20" s="44"/>
      <c r="D20" s="44"/>
      <c r="E20" s="12"/>
    </row>
    <row r="21" spans="1:5" ht="12.75">
      <c r="A21" s="18" t="s">
        <v>57</v>
      </c>
      <c r="B21" s="18"/>
      <c r="C21" s="44"/>
      <c r="D21" s="44"/>
      <c r="E21" s="12"/>
    </row>
    <row r="22" spans="1:5" ht="12.75">
      <c r="A22" s="18" t="s">
        <v>58</v>
      </c>
      <c r="B22" s="18"/>
      <c r="C22" s="44">
        <f>-818+1459-7</f>
        <v>634</v>
      </c>
      <c r="D22" s="44"/>
      <c r="E22" s="12">
        <v>-886</v>
      </c>
    </row>
    <row r="23" spans="1:5" ht="12.75">
      <c r="A23" s="18" t="s">
        <v>75</v>
      </c>
      <c r="B23" s="18"/>
      <c r="C23" s="47">
        <v>-1326</v>
      </c>
      <c r="D23" s="44"/>
      <c r="E23" s="10">
        <v>-3322</v>
      </c>
    </row>
    <row r="24" spans="1:5" ht="12.75">
      <c r="A24" s="18" t="s">
        <v>71</v>
      </c>
      <c r="B24" s="18"/>
      <c r="C24" s="44">
        <f>SUM(C19:C23)</f>
        <v>307</v>
      </c>
      <c r="D24" s="44"/>
      <c r="E24" s="44">
        <f>SUM(E19:E23)</f>
        <v>181</v>
      </c>
    </row>
    <row r="25" spans="1:5" ht="12.75">
      <c r="A25" s="18"/>
      <c r="B25" s="18"/>
      <c r="C25" s="44"/>
      <c r="D25" s="44"/>
      <c r="E25" s="12"/>
    </row>
    <row r="26" spans="1:5" ht="12.75">
      <c r="A26" s="18" t="s">
        <v>61</v>
      </c>
      <c r="B26" s="18"/>
      <c r="C26" s="44">
        <v>133</v>
      </c>
      <c r="D26" s="44"/>
      <c r="E26" s="12">
        <v>254</v>
      </c>
    </row>
    <row r="27" spans="1:5" ht="12.75">
      <c r="A27" s="18" t="s">
        <v>59</v>
      </c>
      <c r="B27" s="18"/>
      <c r="C27" s="44">
        <v>-158</v>
      </c>
      <c r="D27" s="44"/>
      <c r="E27" s="12">
        <v>-179</v>
      </c>
    </row>
    <row r="28" spans="1:5" ht="12.75">
      <c r="A28" s="18" t="s">
        <v>60</v>
      </c>
      <c r="B28" s="18"/>
      <c r="C28" s="47">
        <v>-524</v>
      </c>
      <c r="D28" s="44"/>
      <c r="E28" s="10">
        <v>-1189</v>
      </c>
    </row>
    <row r="29" spans="1:5" ht="12.75">
      <c r="A29" s="18" t="s">
        <v>72</v>
      </c>
      <c r="B29" s="18"/>
      <c r="C29" s="47">
        <f>SUM(C24:C28)</f>
        <v>-242</v>
      </c>
      <c r="D29" s="44"/>
      <c r="E29" s="47">
        <f>SUM(E24:E28)</f>
        <v>-933</v>
      </c>
    </row>
    <row r="30" spans="1:5" ht="12.75">
      <c r="A30" s="18"/>
      <c r="B30" s="18"/>
      <c r="C30" s="44"/>
      <c r="D30" s="44"/>
      <c r="E30" s="12"/>
    </row>
    <row r="31" spans="1:5" ht="12.75">
      <c r="A31" s="24" t="s">
        <v>62</v>
      </c>
      <c r="B31" s="24"/>
      <c r="C31" s="44"/>
      <c r="D31" s="44"/>
      <c r="E31" s="12"/>
    </row>
    <row r="32" spans="1:5" ht="12.75">
      <c r="A32" s="18" t="s">
        <v>63</v>
      </c>
      <c r="B32" s="18"/>
      <c r="C32" s="44">
        <v>77</v>
      </c>
      <c r="D32" s="44"/>
      <c r="E32" s="12">
        <v>108</v>
      </c>
    </row>
    <row r="33" spans="1:5" ht="12.75">
      <c r="A33" s="18" t="s">
        <v>65</v>
      </c>
      <c r="B33" s="18"/>
      <c r="C33" s="44">
        <v>-331</v>
      </c>
      <c r="D33" s="44"/>
      <c r="E33" s="12">
        <v>-1312</v>
      </c>
    </row>
    <row r="34" spans="1:5" ht="12.75">
      <c r="A34" s="18" t="s">
        <v>64</v>
      </c>
      <c r="B34" s="18"/>
      <c r="C34" s="44">
        <v>0</v>
      </c>
      <c r="D34" s="44"/>
      <c r="E34" s="12">
        <v>8000</v>
      </c>
    </row>
    <row r="35" spans="1:5" ht="12.75">
      <c r="A35" s="18" t="s">
        <v>95</v>
      </c>
      <c r="B35" s="18"/>
      <c r="C35" s="44">
        <v>0</v>
      </c>
      <c r="D35" s="44"/>
      <c r="E35" s="12">
        <v>-6</v>
      </c>
    </row>
    <row r="36" spans="1:10" s="79" customFormat="1" ht="12.75">
      <c r="A36" s="18" t="s">
        <v>96</v>
      </c>
      <c r="B36" s="18"/>
      <c r="C36" s="44">
        <v>75</v>
      </c>
      <c r="D36" s="44"/>
      <c r="E36" s="12">
        <v>-407</v>
      </c>
      <c r="F36" s="18"/>
      <c r="G36" s="18"/>
      <c r="H36" s="18"/>
      <c r="I36" s="18"/>
      <c r="J36" s="18"/>
    </row>
    <row r="37" spans="1:10" s="79" customFormat="1" ht="12.75">
      <c r="A37" s="18" t="s">
        <v>70</v>
      </c>
      <c r="B37" s="18"/>
      <c r="C37" s="44">
        <v>284</v>
      </c>
      <c r="D37" s="44"/>
      <c r="E37" s="12">
        <v>-1237</v>
      </c>
      <c r="F37" s="18"/>
      <c r="G37" s="18"/>
      <c r="H37" s="18"/>
      <c r="I37" s="18"/>
      <c r="J37" s="18"/>
    </row>
    <row r="38" spans="1:5" ht="12.75">
      <c r="A38" s="18" t="s">
        <v>73</v>
      </c>
      <c r="B38" s="18"/>
      <c r="C38" s="84">
        <f>SUM(C32:C37)</f>
        <v>105</v>
      </c>
      <c r="D38" s="44"/>
      <c r="E38" s="84">
        <f>SUM(E32:E37)</f>
        <v>5146</v>
      </c>
    </row>
    <row r="39" spans="1:5" ht="12.75">
      <c r="A39" s="18"/>
      <c r="B39" s="18"/>
      <c r="C39" s="44"/>
      <c r="D39" s="44"/>
      <c r="E39" s="12"/>
    </row>
    <row r="40" spans="1:5" ht="12.75">
      <c r="A40" s="24" t="s">
        <v>66</v>
      </c>
      <c r="B40" s="24"/>
      <c r="C40" s="44"/>
      <c r="D40" s="44"/>
      <c r="E40" s="12"/>
    </row>
    <row r="41" spans="1:5" ht="12.75">
      <c r="A41" s="18" t="s">
        <v>86</v>
      </c>
      <c r="B41" s="18"/>
      <c r="C41" s="44">
        <v>0</v>
      </c>
      <c r="D41" s="44"/>
      <c r="E41" s="12">
        <v>25</v>
      </c>
    </row>
    <row r="42" spans="1:5" ht="12.75">
      <c r="A42" s="18" t="s">
        <v>67</v>
      </c>
      <c r="B42" s="18"/>
      <c r="C42" s="44">
        <v>607</v>
      </c>
      <c r="D42" s="44"/>
      <c r="E42" s="12">
        <v>1394</v>
      </c>
    </row>
    <row r="43" spans="1:5" ht="12.75">
      <c r="A43" s="18" t="s">
        <v>68</v>
      </c>
      <c r="B43" s="18"/>
      <c r="C43" s="44">
        <v>-138</v>
      </c>
      <c r="D43" s="44"/>
      <c r="E43" s="12">
        <v>-134</v>
      </c>
    </row>
    <row r="44" spans="1:10" s="79" customFormat="1" ht="12.75">
      <c r="A44" s="18" t="s">
        <v>69</v>
      </c>
      <c r="B44" s="18"/>
      <c r="C44" s="44">
        <v>-2</v>
      </c>
      <c r="D44" s="44"/>
      <c r="E44" s="12">
        <v>-310</v>
      </c>
      <c r="F44" s="18"/>
      <c r="G44" s="18"/>
      <c r="H44" s="18"/>
      <c r="I44" s="18"/>
      <c r="J44" s="18"/>
    </row>
    <row r="45" spans="1:5" ht="12.75">
      <c r="A45" s="18" t="s">
        <v>74</v>
      </c>
      <c r="B45" s="18"/>
      <c r="C45" s="84">
        <f>SUM(C41:C44)</f>
        <v>467</v>
      </c>
      <c r="D45" s="44"/>
      <c r="E45" s="84">
        <f>SUM(E41:E44)</f>
        <v>975</v>
      </c>
    </row>
    <row r="46" spans="1:5" ht="12.75">
      <c r="A46" s="18"/>
      <c r="B46" s="18"/>
      <c r="C46" s="44"/>
      <c r="D46" s="44"/>
      <c r="E46" s="12"/>
    </row>
    <row r="47" spans="1:7" ht="12.75">
      <c r="A47" s="18" t="s">
        <v>83</v>
      </c>
      <c r="B47" s="18"/>
      <c r="C47" s="44">
        <f>+C45+C38+C29</f>
        <v>330</v>
      </c>
      <c r="D47" s="44"/>
      <c r="E47" s="44">
        <f>+E45+E38+E29</f>
        <v>5188</v>
      </c>
      <c r="G47" s="15"/>
    </row>
    <row r="48" spans="1:5" ht="12.75">
      <c r="A48" s="18"/>
      <c r="B48" s="18"/>
      <c r="C48" s="44"/>
      <c r="D48" s="44"/>
      <c r="E48" s="12"/>
    </row>
    <row r="49" spans="1:5" ht="12.75">
      <c r="A49" s="18" t="s">
        <v>94</v>
      </c>
      <c r="B49" s="18"/>
      <c r="C49" s="47">
        <v>7707</v>
      </c>
      <c r="D49" s="44"/>
      <c r="E49" s="10">
        <v>2519</v>
      </c>
    </row>
    <row r="50" spans="1:5" ht="12.75">
      <c r="A50" s="18"/>
      <c r="B50" s="18"/>
      <c r="C50" s="44"/>
      <c r="D50" s="44"/>
      <c r="E50" s="12"/>
    </row>
    <row r="51" spans="1:5" ht="13.5" thickBot="1">
      <c r="A51" s="24" t="s">
        <v>93</v>
      </c>
      <c r="B51" s="24"/>
      <c r="C51" s="49">
        <f>+C47+C49</f>
        <v>8037</v>
      </c>
      <c r="D51" s="44"/>
      <c r="E51" s="49">
        <f>+E47+E49</f>
        <v>7707</v>
      </c>
    </row>
    <row r="52" spans="1:4" ht="13.5" thickTop="1">
      <c r="A52" s="18"/>
      <c r="B52" s="18"/>
      <c r="C52" s="44"/>
      <c r="D52" s="44"/>
    </row>
    <row r="53" spans="1:4" ht="12.75">
      <c r="A53" s="18"/>
      <c r="B53" s="18"/>
      <c r="C53" s="44"/>
      <c r="D53" s="44"/>
    </row>
    <row r="54" spans="1:4" ht="12.75">
      <c r="A54" s="18"/>
      <c r="B54" s="18"/>
      <c r="C54" s="44"/>
      <c r="D54" s="44"/>
    </row>
    <row r="55" spans="1:4" ht="12.75">
      <c r="A55" s="3" t="s">
        <v>90</v>
      </c>
      <c r="B55" s="18"/>
      <c r="C55" s="44"/>
      <c r="D55" s="44"/>
    </row>
    <row r="56" spans="1:4" ht="12.75">
      <c r="A56" s="3" t="s">
        <v>91</v>
      </c>
      <c r="B56" s="18"/>
      <c r="C56" s="44"/>
      <c r="D56" s="44"/>
    </row>
    <row r="57" spans="1:4" ht="12.75">
      <c r="A57" s="18"/>
      <c r="B57" s="85"/>
      <c r="C57" s="44"/>
      <c r="D57" s="44"/>
    </row>
    <row r="58" spans="3:4" ht="12.75">
      <c r="C58" s="44"/>
      <c r="D58" s="44"/>
    </row>
    <row r="59" spans="3:4" ht="12.75">
      <c r="C59" s="48"/>
      <c r="D59" s="48"/>
    </row>
    <row r="60" spans="3:4" ht="12.75">
      <c r="C60" s="48"/>
      <c r="D60" s="48"/>
    </row>
    <row r="61" spans="3:4" ht="12.75">
      <c r="C61" s="48"/>
      <c r="D61" s="48"/>
    </row>
    <row r="62" spans="3:4" ht="12.75">
      <c r="C62" s="48"/>
      <c r="D62" s="48"/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</sheetData>
  <printOptions/>
  <pageMargins left="0.5905511811023623" right="0.5905511811023623" top="0.5905511811023623" bottom="0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pooifan</cp:lastModifiedBy>
  <cp:lastPrinted>2003-08-28T10:42:21Z</cp:lastPrinted>
  <dcterms:created xsi:type="dcterms:W3CDTF">2002-09-20T03:27:40Z</dcterms:created>
  <dcterms:modified xsi:type="dcterms:W3CDTF">2003-08-28T11:14:47Z</dcterms:modified>
  <cp:category/>
  <cp:version/>
  <cp:contentType/>
  <cp:contentStatus/>
</cp:coreProperties>
</file>